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755" tabRatio="831" activeTab="2"/>
  </bookViews>
  <sheets>
    <sheet name="開催要項" sheetId="1" r:id="rId1"/>
    <sheet name="予選リーグ結果" sheetId="2" r:id="rId2"/>
    <sheet name="決勝トーナメント結果" sheetId="3" r:id="rId3"/>
  </sheets>
  <definedNames>
    <definedName name="_xlnm.Print_Area" localSheetId="0">'開催要項'!$B$1:$G$124</definedName>
    <definedName name="_xlnm.Print_Area" localSheetId="2">'決勝トーナメント結果'!$A$1:$AF$65</definedName>
    <definedName name="_xlnm.Print_Area" localSheetId="1">'予選リーグ結果'!$A$1:$V$68</definedName>
  </definedNames>
  <calcPr fullCalcOnLoad="1"/>
</workbook>
</file>

<file path=xl/sharedStrings.xml><?xml version="1.0" encoding="utf-8"?>
<sst xmlns="http://schemas.openxmlformats.org/spreadsheetml/2006/main" count="397" uniqueCount="253">
  <si>
    <t>帯同審判員</t>
  </si>
  <si>
    <t>名称</t>
  </si>
  <si>
    <t>2.</t>
  </si>
  <si>
    <t>主催</t>
  </si>
  <si>
    <t>3.</t>
  </si>
  <si>
    <t>主管</t>
  </si>
  <si>
    <t>4.</t>
  </si>
  <si>
    <t>期日</t>
  </si>
  <si>
    <t>5.</t>
  </si>
  <si>
    <t>会場</t>
  </si>
  <si>
    <t>6.</t>
  </si>
  <si>
    <t>参加資格</t>
  </si>
  <si>
    <t>「参加選手」は、連続の試合に耐えうる健康体であること。</t>
  </si>
  <si>
    <t>５）</t>
  </si>
  <si>
    <t>7.</t>
  </si>
  <si>
    <t>競技規則</t>
  </si>
  <si>
    <t>（公財）日本サッカー協会「８人制サッカー競技規則」による。</t>
  </si>
  <si>
    <t>・スパイクシューズは危険を避けるため、取替えポイントでないものとする。</t>
  </si>
  <si>
    <t>8.</t>
  </si>
  <si>
    <t>競技方法</t>
  </si>
  <si>
    <t>２）</t>
  </si>
  <si>
    <t>競技のフィールド</t>
  </si>
  <si>
    <t>・フィールドの長さ(タッチライン)は６８ｍ、幅(ゴールライン)５０ｍとする。</t>
  </si>
  <si>
    <t>・ゴールは少年用サッカーゴールを使用する。</t>
  </si>
  <si>
    <t>・その他ペナルティエリア等の長さは「８人制サッカー競技規則」に準ずる。</t>
  </si>
  <si>
    <t>４）</t>
  </si>
  <si>
    <t>競技者の数及び交代</t>
  </si>
  <si>
    <t>・ＧＫは事前に主審に通知した上で、試合の停止中に入れ替わることができる。</t>
  </si>
  <si>
    <t>６）</t>
  </si>
  <si>
    <t>試合時間</t>
  </si>
  <si>
    <t>9.</t>
  </si>
  <si>
    <t>大会日程</t>
  </si>
  <si>
    <t>※　参加可能チームは出席すること。</t>
  </si>
  <si>
    <t>大会開始</t>
  </si>
  <si>
    <t>※　成績上位４チームは必ず出席すること。</t>
  </si>
  <si>
    <t>組合せ</t>
  </si>
  <si>
    <t>３）</t>
  </si>
  <si>
    <t>参加申込</t>
  </si>
  <si>
    <t>参加チームは下記の期日までにＥメールにて申込みすること。</t>
  </si>
  <si>
    <t>大会参加料</t>
  </si>
  <si>
    <t>１次申込</t>
  </si>
  <si>
    <t>２次申込</t>
  </si>
  <si>
    <t>大会不参加のチームは、期日までにその旨を大会事務局に報告すること。</t>
  </si>
  <si>
    <t>その他</t>
  </si>
  <si>
    <t>メンバー用紙３枚１組を１部として試合数分の部数を印刷し、試合開始１５分</t>
  </si>
  <si>
    <r>
      <t>路上駐車及び駐車場の通路への駐車</t>
    </r>
    <r>
      <rPr>
        <sz val="11"/>
        <rFont val="ＭＳ ゴシック"/>
        <family val="3"/>
      </rPr>
      <t>は厳禁とする。</t>
    </r>
  </si>
  <si>
    <t>参加選手の持物については氏名とチーム名を記入し、忘れ物がないように周知・</t>
  </si>
  <si>
    <t>徹底すること。</t>
  </si>
  <si>
    <r>
      <t>参加チームの周知については、組合せ抽選の結果にて</t>
    </r>
    <r>
      <rPr>
        <sz val="11"/>
        <rFont val="ＭＳ ゴシック"/>
        <family val="3"/>
      </rPr>
      <t>知らせる。</t>
    </r>
  </si>
  <si>
    <t>７）</t>
  </si>
  <si>
    <t>荒天・震災・雷等、不測の事態が発生した場合は本大会事務局において協議の上</t>
  </si>
  <si>
    <t>対処する。中断・中止・延期することがあるので留意のこと。</t>
  </si>
  <si>
    <t>本大会の優勝チームは全道大会への出場を義務付ける。</t>
  </si>
  <si>
    <t>＜決勝トーナメント組み合わせ＞</t>
  </si>
  <si>
    <t>優勝</t>
  </si>
  <si>
    <t>準優勝</t>
  </si>
  <si>
    <t>勝点</t>
  </si>
  <si>
    <t>得失差</t>
  </si>
  <si>
    <t>総得点</t>
  </si>
  <si>
    <t>順位</t>
  </si>
  <si>
    <t>３位交流試合</t>
  </si>
  <si>
    <t>３位</t>
  </si>
  <si>
    <t>試合中、当該チーム以外のピッチ内の使用は認めない。</t>
  </si>
  <si>
    <r>
      <t>網走地区サッカー協会第４種委員会・</t>
    </r>
    <r>
      <rPr>
        <sz val="11"/>
        <rFont val="ＭＳ ゴシック"/>
        <family val="3"/>
      </rPr>
      <t>公益社団法人　北海道トラック協会網走支部</t>
    </r>
  </si>
  <si>
    <t>・ユニホームはＦＰ・ＧＫ共に正・副の２種類を必ず用意すること。</t>
  </si>
  <si>
    <t>・その都度ただ１人の引率指導者のみが戦略的支持を伝えることができる。</t>
  </si>
  <si>
    <t>懲罰</t>
  </si>
  <si>
    <t>第４種委員長立ち合いのもと、事務局で厳正に抽選し結果を通知する。</t>
  </si>
  <si>
    <t>帯同審判員は、大会期間中、審判業務に当たらせるものとする。</t>
  </si>
  <si>
    <r>
      <t>　</t>
    </r>
    <r>
      <rPr>
        <sz val="11"/>
        <rFont val="ＭＳ ゴシック"/>
        <family val="3"/>
      </rPr>
      <t>８,０００円　大会当日受付時に納めること。</t>
    </r>
  </si>
  <si>
    <r>
      <t>１団体からの複数チームの登録は認める。ただし、選手・引率指導者</t>
    </r>
    <r>
      <rPr>
        <sz val="11"/>
        <rFont val="ＭＳ ゴシック"/>
        <family val="3"/>
      </rPr>
      <t>(有資格者)</t>
    </r>
  </si>
  <si>
    <t>帯同審判員の重複は認めない。</t>
  </si>
  <si>
    <t>１次・２次申込先《電子メールでの申込とする》</t>
  </si>
  <si>
    <t>斜里サッカースポーツ少年団</t>
  </si>
  <si>
    <t>遠軽はやぶさサッカースポーツ少年団</t>
  </si>
  <si>
    <r>
      <t>※順位は勝点（勝３</t>
    </r>
    <r>
      <rPr>
        <sz val="10"/>
        <rFont val="ＭＳ Ｐゴシック"/>
        <family val="3"/>
      </rPr>
      <t>・</t>
    </r>
    <r>
      <rPr>
        <sz val="10"/>
        <rFont val="HG丸ｺﾞｼｯｸM-PRO"/>
        <family val="3"/>
      </rPr>
      <t>分１</t>
    </r>
    <r>
      <rPr>
        <sz val="10"/>
        <rFont val="ＭＳ Ｐゴシック"/>
        <family val="3"/>
      </rPr>
      <t>・</t>
    </r>
    <r>
      <rPr>
        <sz val="10"/>
        <rFont val="HG丸ｺﾞｼｯｸM-PRO"/>
        <family val="3"/>
      </rPr>
      <t>負０）、得失点差、総得点、対戦チ</t>
    </r>
    <r>
      <rPr>
        <sz val="10"/>
        <rFont val="ＭＳ Ｐゴシック"/>
        <family val="3"/>
      </rPr>
      <t>ー</t>
    </r>
    <r>
      <rPr>
        <sz val="10"/>
        <rFont val="HG丸ｺﾞｼｯｸM-PRO"/>
        <family val="3"/>
      </rPr>
      <t>ムとの結果、PK戦により順位を決定する。</t>
    </r>
  </si>
  <si>
    <t>網走市サッカースポーツ少年団</t>
  </si>
  <si>
    <t>北見オニオンキッドサッカースポーツ少年団</t>
  </si>
  <si>
    <t>たきのうえサッカースポーツ少年団</t>
  </si>
  <si>
    <t>ＦＣルゴーサ興部</t>
  </si>
  <si>
    <t>北見イーグルスサッカースポーツ少年団</t>
  </si>
  <si>
    <t>トラック協会杯第２９回全道少年団(U-11)サッカー大会</t>
  </si>
  <si>
    <t>網走地区予選大会</t>
  </si>
  <si>
    <t>つべつサッカー少年団</t>
  </si>
  <si>
    <t>サロマＦＣジュニア</t>
  </si>
  <si>
    <t>北見西サッカースポーツ少年団</t>
  </si>
  <si>
    <t>ＦＣ網走Ｕ－１２</t>
  </si>
  <si>
    <t>紋別ＦＣジュニア</t>
  </si>
  <si>
    <t>アトラス北見中央サッカースポーツ少年団</t>
  </si>
  <si>
    <t>紋別ドルフィンサッカースポーツ少年団</t>
  </si>
  <si>
    <t>ＦＣベーネＵ－１２</t>
  </si>
  <si>
    <t>FC網走meninaU-12</t>
  </si>
  <si>
    <t>美幌ＵＦＯサッカースポーツ少年団</t>
  </si>
  <si>
    <t>北見リトルウィングスサッカースポーツ少年団</t>
  </si>
  <si>
    <t>銀河ジュニアＦ．Ｃ．２００２</t>
  </si>
  <si>
    <t>※Ａ～Fブロック１位及びAブロック２位、Bブロック２位のチームが決勝トーナメントに出場することを</t>
  </si>
  <si>
    <t>義務付ける。</t>
  </si>
  <si>
    <t>※試合時間については、グループA・Ｂは12分‐3分‐12分、グループＣ～Fは15分‐5分‐15分とする。</t>
  </si>
  <si>
    <t>トラック協会杯 第２９回 全道少年団(U-11)サッカー大会</t>
  </si>
  <si>
    <t>網走地区予選大会</t>
  </si>
  <si>
    <t>A-９</t>
  </si>
  <si>
    <t>A-6</t>
  </si>
  <si>
    <t>B-6</t>
  </si>
  <si>
    <t>A-2</t>
  </si>
  <si>
    <t>B-2</t>
  </si>
  <si>
    <t>A-3</t>
  </si>
  <si>
    <t>B-3</t>
  </si>
  <si>
    <t>①</t>
  </si>
  <si>
    <t>②</t>
  </si>
  <si>
    <t>③</t>
  </si>
  <si>
    <t>④</t>
  </si>
  <si>
    <t>⑤</t>
  </si>
  <si>
    <t>⑥</t>
  </si>
  <si>
    <t>⑦</t>
  </si>
  <si>
    <t>⑧</t>
  </si>
  <si>
    <t>A-5</t>
  </si>
  <si>
    <t>B-5</t>
  </si>
  <si>
    <t>B-８</t>
  </si>
  <si>
    <t>遠軽はやぶさ</t>
  </si>
  <si>
    <t>北見モイワスポーツワールド</t>
  </si>
  <si>
    <t>北見サッカー協会</t>
  </si>
  <si>
    <t>当該試合の審判団がピッチの使用を認めた場合は、この限りではない。</t>
  </si>
  <si>
    <t>ただし、キックオフまでの時間に余裕があり、</t>
  </si>
  <si>
    <t>試合前後の空き時間を利用したピッチ内の使用は認めない。</t>
  </si>
  <si>
    <t>９）</t>
  </si>
  <si>
    <t>８）</t>
  </si>
  <si>
    <t>メンバー用紙については、各チームにおいて事務局から送付された自チームの</t>
  </si>
  <si>
    <t>１）</t>
  </si>
  <si>
    <t>０９０－６９９９－７４６３</t>
  </si>
  <si>
    <t>　連絡先</t>
  </si>
  <si>
    <t>med.wel.con.kma@gmail.com</t>
  </si>
  <si>
    <t>ＰＣアドレス</t>
  </si>
  <si>
    <t>千田久幸（北見イーグルスサッカースポーツ少年団）</t>
  </si>
  <si>
    <t>担　　当</t>
  </si>
  <si>
    <t>　網走地区サッカー協会第４種委員会</t>
  </si>
  <si>
    <t>６）</t>
  </si>
  <si>
    <t>５）</t>
  </si>
  <si>
    <t>４）</t>
  </si>
  <si>
    <t>　８月１４日(月)　午後７時まで　(メンバー表の提出)</t>
  </si>
  <si>
    <t>　８月８日(火)　午後７時まで　(大会参加の有・無)</t>
  </si>
  <si>
    <t>大会参加料と同時に納入すること。</t>
  </si>
  <si>
    <r>
      <t>帯同できない場合は、不帯同料として、</t>
    </r>
    <r>
      <rPr>
        <sz val="11"/>
        <rFont val="ＭＳ ゴシック"/>
        <family val="3"/>
      </rPr>
      <t>一日ごとに１名につき４，０００円を</t>
    </r>
  </si>
  <si>
    <t>大会２日目については、３級以上を１名以上帯同させること。</t>
  </si>
  <si>
    <t>大会１日目は２名（３級１名、４級１名）以上帯同させること。</t>
  </si>
  <si>
    <t>出場チームは(公財)日本サッカー協会審判員を、</t>
  </si>
  <si>
    <t>抽選日　平成２９年８月１０日(水)</t>
  </si>
  <si>
    <t>閉会式</t>
  </si>
  <si>
    <t>　８月２７日(日)　午前９時００分～</t>
  </si>
  <si>
    <t>３）</t>
  </si>
  <si>
    <t>　８月２７日(日)　午前８時３５分～</t>
  </si>
  <si>
    <t>開会式</t>
  </si>
  <si>
    <t>２）</t>
  </si>
  <si>
    <t>審判員会議</t>
  </si>
  <si>
    <t>　８月２７日(日)　午前８時００分～</t>
  </si>
  <si>
    <t>代 表 者・</t>
  </si>
  <si>
    <t>１)</t>
  </si>
  <si>
    <t>テクニカルエリア</t>
  </si>
  <si>
    <t>・選手番号については「参加選手」ごとに大会に登録されたものを使用する。</t>
  </si>
  <si>
    <t>　ただし、複数での参加チームはビブス等の使用を認める。</t>
  </si>
  <si>
    <t>　「サッカー競技規則」および「ユニフォーム規定」に従うものとする。</t>
  </si>
  <si>
    <t>・競技者の用具については、実施年度の公益財団法人日本サッカー協会</t>
  </si>
  <si>
    <t>競技者の用具</t>
  </si>
  <si>
    <t>対戦結果、抽選の順で決定する。</t>
  </si>
  <si>
    <t>順位決定は勝ち点(勝-3、引分-1、負-0)、得失点差、総得点、当該チームの</t>
  </si>
  <si>
    <t>※　９月１６日(土)～１８日(月祝)　札幌市開催</t>
  </si>
  <si>
    <t>加入していること。</t>
  </si>
  <si>
    <t>「参加チーム」は必ず『傷害保険（スポーツ安全協会傷害保険）等』に</t>
  </si>
  <si>
    <t>且つ大会参加に関する親権者の同意を得たものでなければならない。</t>
  </si>
  <si>
    <t>有すること。</t>
  </si>
  <si>
    <t>また、内１名以上が日本サッカー協会公認コーチ資格（Ｄ級コーチ以上）を</t>
  </si>
  <si>
    <t>引率指導者は「参加チーム」を掌握指導する責任ある指導者であること、</t>
  </si>
  <si>
    <t>内の他のチームから選手を参加させることも可能とする。</t>
  </si>
  <si>
    <t>第４種年代の女子選手については（「クラブ申請」を承認された）同一「クラブ」</t>
  </si>
  <si>
    <t>但し、Ｕ－６選手の参加は認めないものとする。</t>
  </si>
  <si>
    <t>協会第４種登録選手であること。</t>
  </si>
  <si>
    <r>
      <t>「参加選手」は、上記「加盟チーム」に所属する選手で、</t>
    </r>
    <r>
      <rPr>
        <sz val="11"/>
        <rFont val="ＭＳ ゴシック"/>
        <family val="3"/>
      </rPr>
      <t>（公財）日本サッカー</t>
    </r>
  </si>
  <si>
    <t>チームであること。</t>
  </si>
  <si>
    <t>「参加チーム」は今年度に（公財）日本サッカー協会第４種に加盟登録した</t>
  </si>
  <si>
    <t>平成２９年８月２７日(日)・９月２日（土）</t>
  </si>
  <si>
    <t>トラック協会杯第２９回　全道サッカー少年団(U-11)サッカー大会　網走地区予選大会</t>
  </si>
  <si>
    <t>1.</t>
  </si>
  <si>
    <t>開　催　要　項</t>
  </si>
  <si>
    <t>トラック協会杯第２９回全道少年団(U-11)サッカー大会網走地区予選大会</t>
  </si>
  <si>
    <t>・１チーム８人の競技者によって行われる。チームの競技者のうち１人はＧＫとす
　る。</t>
  </si>
  <si>
    <t>・登録できる交代要員及び交代の最大人数は８名とし、交代して退いた競技者は交
　代要員となり、再び出場することができる。交代の回数は制限されない。</t>
  </si>
  <si>
    <t>８）</t>
  </si>
  <si>
    <t>・試合時間は前、後半とも１５分間とし、ハーフタイムのインターバル（前半終了
　の笛から後半開始まで）は５分とする。
　ただし、1次ラウンドのＡＢブロックの試合については、前後半とも１２分とし、
　ハーフタイムのインターバルは３分とする。</t>
  </si>
  <si>
    <t>・規定の時間内に勝敗が決しない場合は、1次ラウンドでは引き分けとする。決勝ト
　ーナメント１回戦において同点の場合はいわゆるＰＫ方式（３人）で次回戦へ進
　出するチームを決定する。ただし、準決勝及び決勝戦では前、後半５分ずつの延長
　戦を行い、なお決しないときはＰＫ方式（３人）で勝者となるチームを決定する。</t>
  </si>
  <si>
    <t>試合球は少年用４号球を使用(地区協会で用意）する。</t>
  </si>
  <si>
    <t>・ベンチに入ることができる人数は１２人（交代要員８人、引率指導者４人）とする。</t>
  </si>
  <si>
    <t>・テクニカルエリアにいる監督または指導者が判定に対して異議を示し、主審から注意を受けた後に、再度異議を示した時は、主審の判断により退場処分とし、それ以降はベンチからのコーチングを不可とする。</t>
  </si>
  <si>
    <t>審判員</t>
  </si>
  <si>
    <t>・１人の審判と補助審判が指名される。</t>
  </si>
  <si>
    <t>７）</t>
  </si>
  <si>
    <t>大会規律委員会の委員長は網走地区サッカー協会第４種委員長が務める。委員については委員長が決定する。</t>
  </si>
  <si>
    <t>本予選大会は、大会規律委員会を設ける。</t>
  </si>
  <si>
    <t>本予選大会期間中に警告を２度受けた競技者は、本予選大会の次の１試合に出場できない。</t>
  </si>
  <si>
    <t>本予選大会期間中において退場を命じられた競技者は、自動的に次の１試合に出場できず、それ以降の措置については大会規律委員会において決定する。</t>
  </si>
  <si>
    <t>４）</t>
  </si>
  <si>
    <t>・競技者が退場を命じられた場合は、その競技者のチームは交代要員の中から競技者
　を補充することができる。主審は競技者が補充されようとしている間は、試合を停
　止する。</t>
  </si>
  <si>
    <t>５）</t>
  </si>
  <si>
    <t>本予選大会諸規定および本記載事項にない事例に関しては、大会規律委員会にて決定する。</t>
  </si>
  <si>
    <t>【一次ラウンド】参加２０チームを４チーム２ブロックと３チーム４ブロックに分け総当たり戦を行う。各ブロックの１位チーム及び４チームブロックの２位チーム、合計８チームが【二次ラウンド（決勝トーナメント）】に進む。</t>
  </si>
  <si>
    <t>飲水タイム</t>
  </si>
  <si>
    <t>暑熱下において、前後半中ほどに飲水タイムを採用する。飲水タイムの適用は、各試合前に大会本部が決定し、全コートで適用する。</t>
  </si>
  <si>
    <t>Ａブロック</t>
  </si>
  <si>
    <t>Ｂブロック</t>
  </si>
  <si>
    <t>Ｃブロック</t>
  </si>
  <si>
    <t>Ｄブロック</t>
  </si>
  <si>
    <t>Ｅブロック</t>
  </si>
  <si>
    <t>Ｆブロック</t>
  </si>
  <si>
    <t>　９月　２日(土)　午後４時００分～(予定)</t>
  </si>
  <si>
    <t>10）</t>
  </si>
  <si>
    <r>
      <t>前迄に１部提出</t>
    </r>
    <r>
      <rPr>
        <sz val="11"/>
        <rFont val="ＭＳ ゴシック"/>
        <family val="3"/>
      </rPr>
      <t>すること。</t>
    </r>
  </si>
  <si>
    <r>
      <t>各チームともスポーツ傷害保険に加入</t>
    </r>
    <r>
      <rPr>
        <sz val="11"/>
        <rFont val="ＭＳ ゴシック"/>
        <family val="3"/>
      </rPr>
      <t>すること。</t>
    </r>
  </si>
  <si>
    <r>
      <t>ゴミ等は、各チームで責任をもって持ち帰</t>
    </r>
    <r>
      <rPr>
        <sz val="11"/>
        <rFont val="ＭＳ ゴシック"/>
        <family val="3"/>
      </rPr>
      <t>ること。</t>
    </r>
  </si>
  <si>
    <t>北　見　西</t>
  </si>
  <si>
    <t>斜　　　里</t>
  </si>
  <si>
    <t>つ　べ　つ</t>
  </si>
  <si>
    <t>リトルウィングス</t>
  </si>
  <si>
    <t>主</t>
  </si>
  <si>
    <t>予</t>
  </si>
  <si>
    <t>岡村</t>
  </si>
  <si>
    <t>松橋</t>
  </si>
  <si>
    <t>堺</t>
  </si>
  <si>
    <t>大原</t>
  </si>
  <si>
    <t>寺島</t>
  </si>
  <si>
    <t>清原</t>
  </si>
  <si>
    <t>阿部</t>
  </si>
  <si>
    <t>横井</t>
  </si>
  <si>
    <t>ＦＣ網走Ｕ１２</t>
  </si>
  <si>
    <t>-</t>
  </si>
  <si>
    <t>△</t>
  </si>
  <si>
    <t>○</t>
  </si>
  <si>
    <t>×</t>
  </si>
  <si>
    <t>×</t>
  </si>
  <si>
    <t>○</t>
  </si>
  <si>
    <t>×</t>
  </si>
  <si>
    <t>○</t>
  </si>
  <si>
    <t>×</t>
  </si>
  <si>
    <t>×</t>
  </si>
  <si>
    <t>×</t>
  </si>
  <si>
    <t>○</t>
  </si>
  <si>
    <t>△</t>
  </si>
  <si>
    <t>＜予選リーグ結果表＞</t>
  </si>
  <si>
    <t>延長</t>
  </si>
  <si>
    <t>ＰＫ</t>
  </si>
  <si>
    <t>ＦＣ Ｍｉｒａｇｒｏｓｓ Ｊｒ.</t>
  </si>
  <si>
    <t>ＦＣ網走Ｕ－１２</t>
  </si>
  <si>
    <t>Ｍｉｒａｇｒｏｓｓ</t>
  </si>
  <si>
    <t>オニオンキッド</t>
  </si>
  <si>
    <t>PK</t>
  </si>
  <si>
    <t>PK</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</si>
</sst>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0\)"/>
    <numFmt numFmtId="182" formatCode="0_ "/>
    <numFmt numFmtId="183" formatCode="h:mm&quot;～&quot;"/>
    <numFmt numFmtId="184" formatCode="0\ "/>
    <numFmt numFmtId="185" formatCode="0_);[Red]\(0\)"/>
    <numFmt numFmtId="186" formatCode="h:mm;@"/>
  </numFmts>
  <fonts count="57">
    <font>
      <sz val="11"/>
      <name val="ＭＳ ゴシック"/>
      <family val="3"/>
    </font>
    <font>
      <sz val="6"/>
      <name val="ＭＳ ゴシック"/>
      <family val="3"/>
    </font>
    <font>
      <sz val="6"/>
      <name val="ＭＳ Ｐゴシック"/>
      <family val="3"/>
    </font>
    <font>
      <b/>
      <sz val="13"/>
      <name val="HG丸ｺﾞｼｯｸM-PRO"/>
      <family val="3"/>
    </font>
    <font>
      <sz val="11"/>
      <name val="HG丸ｺﾞｼｯｸM-PRO"/>
      <family val="3"/>
    </font>
    <font>
      <sz val="12"/>
      <name val="ＭＳ Ｐゴシック"/>
      <family val="3"/>
    </font>
    <font>
      <sz val="12"/>
      <name val="HG丸ｺﾞｼｯｸM-PRO"/>
      <family val="3"/>
    </font>
    <font>
      <b/>
      <sz val="12"/>
      <name val="HG丸ｺﾞｼｯｸM-PRO"/>
      <family val="3"/>
    </font>
    <font>
      <b/>
      <sz val="11"/>
      <name val="HG丸ｺﾞｼｯｸM-PRO"/>
      <family val="3"/>
    </font>
    <font>
      <sz val="9"/>
      <name val="HG丸ｺﾞｼｯｸM-PRO"/>
      <family val="3"/>
    </font>
    <font>
      <sz val="10"/>
      <name val="HG丸ｺﾞｼｯｸM-PRO"/>
      <family val="3"/>
    </font>
    <font>
      <b/>
      <sz val="10.5"/>
      <name val="HG丸ｺﾞｼｯｸM-PRO"/>
      <family val="3"/>
    </font>
    <font>
      <sz val="8"/>
      <name val="HG丸ｺﾞｼｯｸM-PRO"/>
      <family val="3"/>
    </font>
    <font>
      <sz val="10"/>
      <name val="ＭＳ Ｐゴシック"/>
      <family val="3"/>
    </font>
    <font>
      <sz val="11"/>
      <name val="ＭＳ Ｐゴシック"/>
      <family val="3"/>
    </font>
    <font>
      <sz val="10"/>
      <name val="ＭＳ ゴシック"/>
      <family val="3"/>
    </font>
    <font>
      <b/>
      <sz val="11"/>
      <name val="ＭＳ ゴシック"/>
      <family val="3"/>
    </font>
    <font>
      <sz val="11"/>
      <color indexed="8"/>
      <name val="ＭＳ Ｐゴシック"/>
      <family val="3"/>
    </font>
    <font>
      <b/>
      <sz val="14"/>
      <name val="HG丸ｺﾞｼｯｸM-PRO"/>
      <family val="3"/>
    </font>
    <font>
      <b/>
      <sz val="10"/>
      <name val="ＭＳ ゴシック"/>
      <family val="3"/>
    </font>
    <font>
      <sz val="9"/>
      <name val="ＭＳ ゴシック"/>
      <family val="3"/>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b/>
      <sz val="1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mediu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medium"/>
    </border>
    <border>
      <left>
        <color indexed="63"/>
      </left>
      <right style="thin"/>
      <top>
        <color indexed="63"/>
      </top>
      <bottom style="medium"/>
    </border>
    <border>
      <left>
        <color indexed="63"/>
      </left>
      <right style="thin"/>
      <top>
        <color indexed="63"/>
      </top>
      <bottom>
        <color indexed="63"/>
      </bottom>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left style="thin"/>
      <right>
        <color indexed="63"/>
      </right>
      <top style="hair"/>
      <bottom>
        <color indexed="63"/>
      </bottom>
    </border>
    <border diagonalDown="1">
      <left>
        <color indexed="63"/>
      </left>
      <right style="thin"/>
      <top style="hair"/>
      <bottom>
        <color indexed="63"/>
      </bottom>
      <diagonal style="hair"/>
    </border>
    <border diagonalDown="1">
      <left style="thin"/>
      <right>
        <color indexed="63"/>
      </right>
      <top>
        <color indexed="63"/>
      </top>
      <bottom style="medium"/>
      <diagonal style="hair"/>
    </border>
    <border diagonalDown="1">
      <left>
        <color indexed="63"/>
      </left>
      <right>
        <color indexed="63"/>
      </right>
      <top>
        <color indexed="63"/>
      </top>
      <bottom style="medium"/>
      <diagonal style="hair"/>
    </border>
    <border diagonalDown="1">
      <left>
        <color indexed="63"/>
      </left>
      <right style="thin"/>
      <top>
        <color indexed="63"/>
      </top>
      <bottom style="medium"/>
      <diagonal style="hair"/>
    </border>
    <border diagonalDown="1">
      <left>
        <color indexed="63"/>
      </left>
      <right style="thin"/>
      <top>
        <color indexed="63"/>
      </top>
      <bottom style="hair"/>
      <diagonal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style="medium"/>
      <bottom>
        <color indexed="63"/>
      </bottom>
    </border>
    <border>
      <left>
        <color indexed="63"/>
      </left>
      <right style="hair"/>
      <top>
        <color indexed="63"/>
      </top>
      <bottom style="double"/>
    </border>
    <border>
      <left style="hair"/>
      <right>
        <color indexed="63"/>
      </right>
      <top style="medium"/>
      <bottom>
        <color indexed="63"/>
      </bottom>
    </border>
    <border>
      <left style="hair"/>
      <right>
        <color indexed="63"/>
      </right>
      <top>
        <color indexed="63"/>
      </top>
      <bottom style="double"/>
    </border>
    <border>
      <left style="medium"/>
      <right>
        <color indexed="63"/>
      </right>
      <top>
        <color indexed="63"/>
      </top>
      <bottom style="double"/>
    </border>
    <border>
      <left style="thin"/>
      <right style="thin"/>
      <top style="medium"/>
      <bottom>
        <color indexed="63"/>
      </bottom>
    </border>
    <border>
      <left style="thin"/>
      <right style="thin"/>
      <top>
        <color indexed="63"/>
      </top>
      <bottom style="double"/>
    </border>
    <border>
      <left>
        <color indexed="63"/>
      </left>
      <right style="medium"/>
      <top>
        <color indexed="63"/>
      </top>
      <bottom style="double"/>
    </border>
    <border>
      <left style="medium"/>
      <right style="hair"/>
      <top>
        <color indexed="63"/>
      </top>
      <bottom>
        <color indexed="63"/>
      </bottom>
    </border>
    <border>
      <left style="medium"/>
      <right style="hair"/>
      <top>
        <color indexed="63"/>
      </top>
      <bottom style="hair"/>
    </border>
    <border>
      <left style="thin"/>
      <right style="thin"/>
      <top>
        <color indexed="63"/>
      </top>
      <bottom>
        <color indexed="63"/>
      </bottom>
    </border>
    <border>
      <left style="thin"/>
      <right style="thin"/>
      <top>
        <color indexed="63"/>
      </top>
      <bottom style="hair"/>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thin"/>
      <right>
        <color indexed="63"/>
      </right>
      <top>
        <color indexed="63"/>
      </top>
      <bottom style="hair"/>
      <diagonal style="thin"/>
    </border>
    <border diagonalDown="1">
      <left>
        <color indexed="63"/>
      </left>
      <right>
        <color indexed="63"/>
      </right>
      <top>
        <color indexed="63"/>
      </top>
      <bottom style="hair"/>
      <diagonal style="thin"/>
    </border>
    <border>
      <left>
        <color indexed="63"/>
      </left>
      <right style="medium"/>
      <top>
        <color indexed="63"/>
      </top>
      <bottom style="hair"/>
    </border>
    <border>
      <left style="thin"/>
      <right style="thin"/>
      <top style="hair"/>
      <bottom>
        <color indexed="63"/>
      </bottom>
    </border>
    <border>
      <left style="medium"/>
      <right style="hair"/>
      <top style="hair"/>
      <bottom>
        <color indexed="63"/>
      </bottom>
    </border>
    <border>
      <left style="medium"/>
      <right style="hair"/>
      <top>
        <color indexed="63"/>
      </top>
      <bottom style="medium"/>
    </border>
    <border>
      <left style="thin"/>
      <right style="thin"/>
      <top>
        <color indexed="63"/>
      </top>
      <bottom style="medium"/>
    </border>
    <border>
      <left style="thin"/>
      <right style="medium"/>
      <top style="hair"/>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color indexed="63"/>
      </bottom>
    </border>
    <border>
      <left style="thick"/>
      <right>
        <color indexed="63"/>
      </right>
      <top style="thin"/>
      <bottom>
        <color indexed="63"/>
      </bottom>
    </border>
    <border>
      <left style="thick"/>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7" fillId="0" borderId="0">
      <alignment vertic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protection/>
    </xf>
    <xf numFmtId="0" fontId="5" fillId="0" borderId="0">
      <alignment/>
      <protection/>
    </xf>
    <xf numFmtId="0" fontId="0" fillId="0" borderId="0">
      <alignment vertical="center"/>
      <protection/>
    </xf>
    <xf numFmtId="0" fontId="14" fillId="0" borderId="0">
      <alignment/>
      <protection/>
    </xf>
    <xf numFmtId="0" fontId="56" fillId="32" borderId="0" applyNumberFormat="0" applyBorder="0" applyAlignment="0" applyProtection="0"/>
  </cellStyleXfs>
  <cellXfs count="289">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6" fillId="0" borderId="0" xfId="0" applyFont="1" applyBorder="1" applyAlignment="1">
      <alignment horizontal="center" vertical="center"/>
    </xf>
    <xf numFmtId="0" fontId="6" fillId="0" borderId="0" xfId="0" applyFont="1" applyAlignment="1">
      <alignment/>
    </xf>
    <xf numFmtId="0" fontId="0" fillId="0" borderId="0" xfId="0" applyAlignment="1">
      <alignment/>
    </xf>
    <xf numFmtId="0" fontId="7" fillId="0" borderId="0" xfId="0" applyFont="1" applyAlignment="1">
      <alignment horizontal="left"/>
    </xf>
    <xf numFmtId="0" fontId="11" fillId="0" borderId="0" xfId="0" applyFont="1" applyBorder="1" applyAlignment="1">
      <alignment horizontal="center" vertical="center" shrinkToFit="1"/>
    </xf>
    <xf numFmtId="0" fontId="7" fillId="0" borderId="0" xfId="0" applyFont="1" applyAlignment="1">
      <alignment horizontal="center"/>
    </xf>
    <xf numFmtId="0" fontId="12" fillId="0" borderId="0" xfId="0" applyFont="1" applyBorder="1" applyAlignment="1" quotePrefix="1">
      <alignment horizontal="center"/>
    </xf>
    <xf numFmtId="0" fontId="10" fillId="0" borderId="0" xfId="0" applyFon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7" fillId="0" borderId="0" xfId="0" applyFont="1" applyAlignment="1">
      <alignment vertical="center" shrinkToFit="1"/>
    </xf>
    <xf numFmtId="0" fontId="8" fillId="0" borderId="0" xfId="0" applyFont="1" applyAlignment="1">
      <alignment vertical="center" shrinkToFit="1"/>
    </xf>
    <xf numFmtId="0" fontId="10" fillId="0" borderId="0" xfId="0" applyFont="1" applyBorder="1" applyAlignment="1">
      <alignment horizontal="left" vertical="center" wrapText="1"/>
    </xf>
    <xf numFmtId="182" fontId="10" fillId="0" borderId="0" xfId="0" applyNumberFormat="1" applyFont="1" applyBorder="1" applyAlignment="1">
      <alignment horizontal="center" vertical="center"/>
    </xf>
    <xf numFmtId="0" fontId="6" fillId="0" borderId="0" xfId="0" applyFont="1" applyBorder="1" applyAlignment="1">
      <alignment horizontal="center"/>
    </xf>
    <xf numFmtId="182" fontId="4" fillId="0" borderId="0" xfId="0" applyNumberFormat="1" applyFont="1" applyBorder="1" applyAlignment="1">
      <alignment horizontal="center" vertical="center"/>
    </xf>
    <xf numFmtId="0" fontId="6" fillId="0" borderId="0" xfId="0" applyFont="1" applyAlignment="1">
      <alignment vertical="center"/>
    </xf>
    <xf numFmtId="0" fontId="0" fillId="0" borderId="0" xfId="0" applyFont="1" applyBorder="1" applyAlignment="1">
      <alignment horizontal="distributed" vertical="center"/>
    </xf>
    <xf numFmtId="0" fontId="0" fillId="0" borderId="0" xfId="0" applyFont="1" applyBorder="1" applyAlignment="1" quotePrefix="1">
      <alignment horizontal="right" vertical="center"/>
    </xf>
    <xf numFmtId="0" fontId="10" fillId="0" borderId="0" xfId="0" applyFont="1" applyBorder="1" applyAlignment="1">
      <alignment horizontal="left" vertical="center"/>
    </xf>
    <xf numFmtId="0" fontId="10" fillId="0" borderId="0" xfId="0" applyFont="1" applyAlignment="1">
      <alignment horizontal="left"/>
    </xf>
    <xf numFmtId="0" fontId="0" fillId="0" borderId="0" xfId="0" applyFont="1" applyAlignment="1">
      <alignment vertical="center"/>
    </xf>
    <xf numFmtId="0" fontId="0" fillId="0" borderId="0" xfId="0" applyFont="1" applyBorder="1" applyAlignment="1">
      <alignment vertical="center"/>
    </xf>
    <xf numFmtId="0" fontId="16" fillId="0" borderId="10" xfId="0" applyFont="1" applyBorder="1" applyAlignment="1">
      <alignment vertical="center"/>
    </xf>
    <xf numFmtId="0" fontId="0" fillId="0" borderId="0" xfId="0" applyFont="1" applyAlignment="1">
      <alignment horizontal="left" vertical="center" shrinkToFit="1"/>
    </xf>
    <xf numFmtId="0" fontId="3" fillId="0" borderId="0" xfId="0" applyFont="1" applyBorder="1" applyAlignment="1">
      <alignment vertical="center" wrapText="1"/>
    </xf>
    <xf numFmtId="49" fontId="4" fillId="0" borderId="0" xfId="0" applyNumberFormat="1" applyFont="1" applyBorder="1" applyAlignment="1">
      <alignment horizontal="right" vertical="center"/>
    </xf>
    <xf numFmtId="0" fontId="0" fillId="0" borderId="0" xfId="0" applyFont="1" applyAlignment="1">
      <alignment horizontal="left" vertical="center" wrapText="1"/>
    </xf>
    <xf numFmtId="0" fontId="0" fillId="0" borderId="0" xfId="0" applyFont="1" applyAlignment="1" quotePrefix="1">
      <alignment horizontal="right" vertical="center"/>
    </xf>
    <xf numFmtId="0" fontId="0" fillId="0" borderId="0" xfId="0" applyFont="1" applyAlignment="1" quotePrefix="1">
      <alignment horizontal="right" vertical="top"/>
    </xf>
    <xf numFmtId="0" fontId="0" fillId="0" borderId="0" xfId="0" applyFont="1" applyAlignment="1">
      <alignment horizontal="distributed" vertical="top"/>
    </xf>
    <xf numFmtId="0" fontId="0" fillId="0" borderId="0" xfId="0" applyFont="1" applyAlignment="1">
      <alignment vertical="top"/>
    </xf>
    <xf numFmtId="0" fontId="0" fillId="0" borderId="0" xfId="0" applyFont="1" applyFill="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9" fillId="0" borderId="12"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0" xfId="0" applyFont="1" applyAlignment="1">
      <alignment vertical="center"/>
    </xf>
    <xf numFmtId="0" fontId="20" fillId="0" borderId="16" xfId="0" applyFont="1" applyBorder="1" applyAlignment="1">
      <alignment horizontal="center" vertical="center"/>
    </xf>
    <xf numFmtId="185" fontId="12" fillId="0" borderId="17" xfId="0" applyNumberFormat="1" applyFont="1" applyBorder="1" applyAlignment="1" quotePrefix="1">
      <alignment horizontal="center" vertical="center" shrinkToFit="1"/>
    </xf>
    <xf numFmtId="185" fontId="12" fillId="0" borderId="18" xfId="0" applyNumberFormat="1" applyFont="1" applyBorder="1" applyAlignment="1">
      <alignment horizontal="center" vertical="center" shrinkToFit="1"/>
    </xf>
    <xf numFmtId="185" fontId="12" fillId="0" borderId="19" xfId="0" applyNumberFormat="1" applyFont="1" applyBorder="1" applyAlignment="1" quotePrefix="1">
      <alignment horizontal="center" vertical="center" shrinkToFit="1"/>
    </xf>
    <xf numFmtId="185" fontId="12" fillId="0" borderId="20" xfId="0" applyNumberFormat="1" applyFont="1" applyBorder="1" applyAlignment="1" quotePrefix="1">
      <alignment horizontal="center" vertical="center" shrinkToFit="1"/>
    </xf>
    <xf numFmtId="185" fontId="12" fillId="0" borderId="21" xfId="0" applyNumberFormat="1" applyFont="1" applyBorder="1" applyAlignment="1" quotePrefix="1">
      <alignment horizontal="center" vertical="center" shrinkToFit="1"/>
    </xf>
    <xf numFmtId="185" fontId="12" fillId="0" borderId="22" xfId="0" applyNumberFormat="1" applyFont="1" applyBorder="1" applyAlignment="1">
      <alignment horizontal="center" vertical="center" shrinkToFit="1"/>
    </xf>
    <xf numFmtId="185" fontId="12" fillId="0" borderId="23" xfId="0" applyNumberFormat="1" applyFont="1" applyBorder="1" applyAlignment="1" quotePrefix="1">
      <alignment horizontal="center" vertical="center" shrinkToFit="1"/>
    </xf>
    <xf numFmtId="0" fontId="12" fillId="0" borderId="21" xfId="0" applyFont="1" applyBorder="1" applyAlignment="1" quotePrefix="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quotePrefix="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20" xfId="0" applyFont="1" applyBorder="1" applyAlignment="1">
      <alignment horizontal="center" vertical="center" shrinkToFit="1"/>
    </xf>
    <xf numFmtId="185" fontId="12" fillId="0" borderId="19" xfId="0" applyNumberFormat="1" applyFont="1" applyBorder="1" applyAlignment="1">
      <alignment horizontal="center" vertical="center" shrinkToFit="1"/>
    </xf>
    <xf numFmtId="185" fontId="12" fillId="0" borderId="21" xfId="0" applyNumberFormat="1" applyFont="1" applyBorder="1" applyAlignment="1">
      <alignment horizontal="center" vertical="center" shrinkToFit="1"/>
    </xf>
    <xf numFmtId="185" fontId="12" fillId="0" borderId="22" xfId="0" applyNumberFormat="1" applyFont="1" applyBorder="1" applyAlignment="1" quotePrefix="1">
      <alignment horizontal="center" vertical="center" shrinkToFit="1"/>
    </xf>
    <xf numFmtId="185" fontId="12" fillId="0" borderId="24" xfId="0" applyNumberFormat="1" applyFont="1" applyBorder="1" applyAlignment="1">
      <alignment horizontal="center" vertical="center" shrinkToFit="1"/>
    </xf>
    <xf numFmtId="185" fontId="12" fillId="0" borderId="25" xfId="0" applyNumberFormat="1" applyFont="1" applyBorder="1" applyAlignment="1">
      <alignment horizontal="center" vertical="center" shrinkToFit="1"/>
    </xf>
    <xf numFmtId="185" fontId="12" fillId="0" borderId="26" xfId="0" applyNumberFormat="1" applyFont="1" applyBorder="1" applyAlignment="1">
      <alignment horizontal="center" vertical="center" shrinkToFit="1"/>
    </xf>
    <xf numFmtId="181" fontId="12" fillId="0" borderId="27" xfId="0" applyNumberFormat="1" applyFont="1" applyBorder="1" applyAlignment="1" quotePrefix="1">
      <alignment horizontal="center" vertical="center" shrinkToFit="1"/>
    </xf>
    <xf numFmtId="181" fontId="12" fillId="0" borderId="27" xfId="0" applyNumberFormat="1" applyFont="1" applyBorder="1" applyAlignment="1">
      <alignment horizontal="center" vertical="center" shrinkToFit="1"/>
    </xf>
    <xf numFmtId="181" fontId="12" fillId="0" borderId="28" xfId="0" applyNumberFormat="1" applyFont="1" applyBorder="1" applyAlignment="1">
      <alignment horizontal="center" vertical="center" shrinkToFit="1"/>
    </xf>
    <xf numFmtId="181" fontId="12" fillId="0" borderId="29" xfId="0" applyNumberFormat="1" applyFont="1" applyBorder="1" applyAlignment="1">
      <alignment horizontal="center" vertical="center" shrinkToFit="1"/>
    </xf>
    <xf numFmtId="181" fontId="12" fillId="0" borderId="30" xfId="0" applyNumberFormat="1" applyFont="1" applyBorder="1" applyAlignment="1">
      <alignment horizontal="center" vertical="center" shrinkToFit="1"/>
    </xf>
    <xf numFmtId="181" fontId="12" fillId="0" borderId="31" xfId="0" applyNumberFormat="1" applyFont="1" applyBorder="1" applyAlignment="1">
      <alignment horizontal="center" vertical="center" shrinkToFit="1"/>
    </xf>
    <xf numFmtId="0" fontId="6" fillId="0" borderId="0" xfId="0" applyFont="1" applyAlignment="1">
      <alignment shrinkToFit="1"/>
    </xf>
    <xf numFmtId="0" fontId="12" fillId="0" borderId="0" xfId="0" applyFont="1" applyBorder="1" applyAlignment="1" quotePrefix="1">
      <alignment horizontal="center" shrinkToFit="1"/>
    </xf>
    <xf numFmtId="0" fontId="6" fillId="0" borderId="0" xfId="0" applyFont="1" applyBorder="1" applyAlignment="1">
      <alignment horizontal="center" shrinkToFit="1"/>
    </xf>
    <xf numFmtId="0" fontId="10" fillId="0" borderId="32" xfId="0" applyFont="1" applyBorder="1" applyAlignment="1">
      <alignment horizontal="center" shrinkToFit="1"/>
    </xf>
    <xf numFmtId="0" fontId="10" fillId="0" borderId="33" xfId="0" applyFont="1" applyBorder="1" applyAlignment="1">
      <alignment horizontal="center" shrinkToFit="1"/>
    </xf>
    <xf numFmtId="0" fontId="10" fillId="0" borderId="34" xfId="0" applyFont="1" applyBorder="1" applyAlignment="1">
      <alignment horizontal="center" shrinkToFit="1"/>
    </xf>
    <xf numFmtId="0" fontId="10" fillId="0" borderId="19" xfId="0" applyFont="1" applyBorder="1" applyAlignment="1">
      <alignment horizontal="center" shrinkToFit="1"/>
    </xf>
    <xf numFmtId="0" fontId="10" fillId="0" borderId="22" xfId="0" applyFont="1" applyBorder="1" applyAlignment="1">
      <alignment horizontal="center" shrinkToFit="1"/>
    </xf>
    <xf numFmtId="0" fontId="10" fillId="0" borderId="23" xfId="0" applyFont="1" applyBorder="1" applyAlignment="1">
      <alignment horizontal="center" shrinkToFit="1"/>
    </xf>
    <xf numFmtId="0" fontId="6" fillId="0" borderId="32" xfId="0" applyFont="1" applyBorder="1" applyAlignment="1">
      <alignment horizontal="center" shrinkToFit="1"/>
    </xf>
    <xf numFmtId="0" fontId="6" fillId="0" borderId="33" xfId="0" applyFont="1" applyBorder="1" applyAlignment="1">
      <alignment horizontal="center" shrinkToFit="1"/>
    </xf>
    <xf numFmtId="0" fontId="6" fillId="0" borderId="34" xfId="0" applyFont="1" applyBorder="1" applyAlignment="1">
      <alignment horizontal="center" shrinkToFit="1"/>
    </xf>
    <xf numFmtId="185" fontId="12" fillId="0" borderId="35" xfId="0" applyNumberFormat="1" applyFont="1" applyBorder="1" applyAlignment="1" quotePrefix="1">
      <alignment horizontal="center" vertical="center" shrinkToFit="1"/>
    </xf>
    <xf numFmtId="185" fontId="12" fillId="0" borderId="35" xfId="0" applyNumberFormat="1" applyFont="1" applyBorder="1" applyAlignment="1">
      <alignment horizontal="center" vertical="center" shrinkToFit="1"/>
    </xf>
    <xf numFmtId="185" fontId="12" fillId="0" borderId="27" xfId="0" applyNumberFormat="1" applyFont="1" applyBorder="1" applyAlignment="1" quotePrefix="1">
      <alignment horizontal="center" vertical="center" shrinkToFit="1"/>
    </xf>
    <xf numFmtId="185" fontId="12" fillId="0" borderId="28" xfId="0" applyNumberFormat="1" applyFont="1" applyBorder="1" applyAlignment="1">
      <alignment horizontal="center" vertical="center" shrinkToFit="1"/>
    </xf>
    <xf numFmtId="185" fontId="12" fillId="0" borderId="29" xfId="0" applyNumberFormat="1" applyFont="1" applyBorder="1" applyAlignment="1">
      <alignment horizontal="center" vertical="center" shrinkToFit="1"/>
    </xf>
    <xf numFmtId="185" fontId="12" fillId="0" borderId="30" xfId="0" applyNumberFormat="1" applyFont="1" applyBorder="1" applyAlignment="1">
      <alignment horizontal="center" vertical="center" shrinkToFit="1"/>
    </xf>
    <xf numFmtId="0" fontId="6" fillId="0" borderId="30" xfId="0" applyFont="1" applyBorder="1" applyAlignment="1">
      <alignment horizontal="center" shrinkToFit="1"/>
    </xf>
    <xf numFmtId="0" fontId="6" fillId="0" borderId="27" xfId="0" applyFont="1" applyBorder="1" applyAlignment="1">
      <alignment horizontal="center" shrinkToFit="1"/>
    </xf>
    <xf numFmtId="0" fontId="6" fillId="0" borderId="36" xfId="0" applyFont="1" applyBorder="1" applyAlignment="1">
      <alignment horizontal="center" shrinkToFit="1"/>
    </xf>
    <xf numFmtId="0" fontId="10" fillId="0" borderId="26" xfId="0" applyFont="1" applyBorder="1" applyAlignment="1">
      <alignment horizontal="center" shrinkToFit="1"/>
    </xf>
    <xf numFmtId="0" fontId="10" fillId="0" borderId="0" xfId="0" applyFont="1" applyBorder="1" applyAlignment="1">
      <alignment horizontal="center" shrinkToFit="1"/>
    </xf>
    <xf numFmtId="0" fontId="10" fillId="0" borderId="37" xfId="0" applyFont="1" applyBorder="1" applyAlignment="1">
      <alignment horizontal="center" shrinkToFit="1"/>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vertical="center"/>
    </xf>
    <xf numFmtId="0" fontId="0" fillId="0" borderId="0" xfId="0" applyFont="1" applyFill="1" applyAlignment="1">
      <alignment horizontal="left" vertical="center" wrapText="1"/>
    </xf>
    <xf numFmtId="0" fontId="0" fillId="0" borderId="0" xfId="0" applyFont="1" applyBorder="1" applyAlignment="1">
      <alignment horizontal="left" vertical="center" wrapText="1"/>
    </xf>
    <xf numFmtId="0" fontId="18" fillId="0" borderId="0" xfId="0" applyFont="1" applyBorder="1" applyAlignment="1">
      <alignment horizontal="center" vertical="center" wrapText="1"/>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Alignment="1">
      <alignment horizontal="left" vertical="top" wrapText="1"/>
    </xf>
    <xf numFmtId="0" fontId="0" fillId="0" borderId="0" xfId="0" applyAlignment="1">
      <alignment horizont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10" fillId="0" borderId="33" xfId="0" applyFont="1" applyBorder="1" applyAlignment="1" quotePrefix="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10" fillId="0" borderId="10"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61" xfId="0" applyFont="1" applyBorder="1" applyAlignment="1">
      <alignment horizontal="center" vertical="center" shrinkToFit="1"/>
    </xf>
    <xf numFmtId="182" fontId="10" fillId="0" borderId="62" xfId="0" applyNumberFormat="1" applyFont="1" applyBorder="1" applyAlignment="1">
      <alignment horizontal="center" vertical="center"/>
    </xf>
    <xf numFmtId="182" fontId="10" fillId="0" borderId="63" xfId="0" applyNumberFormat="1" applyFont="1" applyBorder="1" applyAlignment="1">
      <alignment horizontal="center" vertical="center"/>
    </xf>
    <xf numFmtId="0" fontId="10" fillId="0" borderId="26" xfId="0" applyFont="1" applyBorder="1" applyAlignment="1">
      <alignment horizontal="left" vertical="center" wrapText="1"/>
    </xf>
    <xf numFmtId="0" fontId="10" fillId="0" borderId="0" xfId="0" applyFont="1" applyBorder="1" applyAlignment="1">
      <alignment horizontal="left" vertical="center" wrapText="1"/>
    </xf>
    <xf numFmtId="0" fontId="10" fillId="0" borderId="37"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13" xfId="0" applyFont="1" applyBorder="1" applyAlignment="1">
      <alignment horizontal="center" vertical="center"/>
    </xf>
    <xf numFmtId="0" fontId="6" fillId="0" borderId="70" xfId="0" applyFont="1" applyBorder="1" applyAlignment="1">
      <alignment horizontal="center" vertical="center"/>
    </xf>
    <xf numFmtId="182" fontId="9" fillId="0" borderId="71" xfId="0" applyNumberFormat="1" applyFont="1" applyBorder="1" applyAlignment="1">
      <alignment horizontal="center" vertical="center"/>
    </xf>
    <xf numFmtId="182" fontId="9" fillId="0" borderId="65" xfId="0" applyNumberFormat="1" applyFont="1" applyBorder="1" applyAlignment="1">
      <alignment horizontal="center" vertical="center"/>
    </xf>
    <xf numFmtId="0" fontId="6" fillId="0" borderId="71" xfId="0" applyFont="1" applyBorder="1" applyAlignment="1">
      <alignment horizontal="center" vertical="center"/>
    </xf>
    <xf numFmtId="182" fontId="9" fillId="0" borderId="64" xfId="0" applyNumberFormat="1" applyFont="1" applyBorder="1" applyAlignment="1">
      <alignment horizontal="center" vertical="center"/>
    </xf>
    <xf numFmtId="182" fontId="10" fillId="0" borderId="72" xfId="0" applyNumberFormat="1" applyFont="1" applyBorder="1" applyAlignment="1">
      <alignment horizontal="center" vertical="center"/>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182" fontId="10" fillId="0" borderId="73" xfId="0" applyNumberFormat="1" applyFont="1" applyBorder="1" applyAlignment="1">
      <alignment horizontal="center" vertical="center"/>
    </xf>
    <xf numFmtId="0" fontId="10" fillId="0" borderId="30" xfId="0" applyFont="1" applyBorder="1" applyAlignment="1">
      <alignment horizontal="left" vertical="center" wrapText="1"/>
    </xf>
    <xf numFmtId="0" fontId="10" fillId="0" borderId="27" xfId="0" applyFont="1" applyBorder="1" applyAlignment="1">
      <alignment horizontal="left" vertical="center" wrapText="1"/>
    </xf>
    <xf numFmtId="0" fontId="10" fillId="0" borderId="36" xfId="0" applyFont="1" applyBorder="1" applyAlignment="1">
      <alignment horizontal="left" vertical="center" wrapText="1"/>
    </xf>
    <xf numFmtId="0" fontId="6"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8"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6" fillId="0" borderId="74" xfId="0" applyFont="1" applyBorder="1" applyAlignment="1">
      <alignment horizontal="center" vertical="center"/>
    </xf>
    <xf numFmtId="182" fontId="9" fillId="0" borderId="74" xfId="0" applyNumberFormat="1" applyFont="1" applyBorder="1" applyAlignment="1">
      <alignment horizontal="center"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37" xfId="0" applyFont="1" applyBorder="1" applyAlignment="1">
      <alignment horizontal="left"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32"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19"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0" fillId="0" borderId="32"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30" xfId="0" applyFont="1" applyBorder="1" applyAlignment="1">
      <alignment horizontal="left" vertical="center"/>
    </xf>
    <xf numFmtId="0" fontId="10" fillId="0" borderId="27" xfId="0" applyFont="1" applyBorder="1" applyAlignment="1">
      <alignment horizontal="left" vertical="center"/>
    </xf>
    <xf numFmtId="0" fontId="10" fillId="0" borderId="36" xfId="0" applyFont="1" applyBorder="1" applyAlignment="1">
      <alignment horizontal="left" vertical="center"/>
    </xf>
    <xf numFmtId="0" fontId="0" fillId="0" borderId="79" xfId="0" applyBorder="1" applyAlignment="1">
      <alignment horizontal="center" vertical="center"/>
    </xf>
    <xf numFmtId="0" fontId="0" fillId="0" borderId="80" xfId="0" applyBorder="1" applyAlignment="1">
      <alignment horizontal="center" vertical="center"/>
    </xf>
    <xf numFmtId="0" fontId="21" fillId="0" borderId="16" xfId="0" applyFont="1" applyBorder="1" applyAlignment="1">
      <alignment horizontal="center" vertical="center" textRotation="255"/>
    </xf>
    <xf numFmtId="0" fontId="21" fillId="0" borderId="37" xfId="0" applyFont="1" applyBorder="1" applyAlignment="1">
      <alignment horizontal="center" vertical="center" textRotation="255"/>
    </xf>
    <xf numFmtId="0" fontId="21" fillId="0" borderId="81" xfId="0" applyFont="1" applyBorder="1" applyAlignment="1">
      <alignment horizontal="center" vertical="center" textRotation="255"/>
    </xf>
    <xf numFmtId="0" fontId="21" fillId="0" borderId="82" xfId="0" applyFont="1" applyBorder="1" applyAlignment="1">
      <alignment horizontal="center" vertical="center" textRotation="255"/>
    </xf>
    <xf numFmtId="0" fontId="20" fillId="0" borderId="83" xfId="0" applyFont="1" applyBorder="1" applyAlignment="1">
      <alignment horizontal="center" vertical="center"/>
    </xf>
    <xf numFmtId="0" fontId="0" fillId="0" borderId="84" xfId="0" applyBorder="1" applyAlignment="1">
      <alignment vertical="center"/>
    </xf>
    <xf numFmtId="0" fontId="16" fillId="0" borderId="0" xfId="0" applyFont="1" applyAlignment="1">
      <alignment horizontal="center" vertical="center"/>
    </xf>
    <xf numFmtId="0" fontId="38" fillId="0" borderId="0" xfId="0" applyFont="1" applyAlignment="1">
      <alignment horizontal="center" vertical="center"/>
    </xf>
    <xf numFmtId="0" fontId="38" fillId="0" borderId="85" xfId="0" applyFont="1" applyBorder="1" applyAlignment="1">
      <alignment horizontal="center" vertical="center"/>
    </xf>
    <xf numFmtId="0" fontId="38" fillId="0" borderId="86" xfId="0" applyFont="1" applyBorder="1" applyAlignment="1">
      <alignment horizontal="center" vertical="center"/>
    </xf>
    <xf numFmtId="0" fontId="38" fillId="0" borderId="0" xfId="0" applyFont="1" applyBorder="1" applyAlignment="1">
      <alignment horizontal="center" vertical="center"/>
    </xf>
    <xf numFmtId="0" fontId="38" fillId="0" borderId="84" xfId="0" applyFont="1" applyBorder="1" applyAlignment="1">
      <alignment horizontal="center" vertical="center"/>
    </xf>
    <xf numFmtId="0" fontId="38" fillId="0" borderId="87" xfId="0" applyFont="1" applyBorder="1" applyAlignment="1">
      <alignment horizontal="center" vertical="center"/>
    </xf>
    <xf numFmtId="0" fontId="38" fillId="0" borderId="85" xfId="0" applyFont="1" applyBorder="1" applyAlignment="1">
      <alignment horizontal="center" vertical="center"/>
    </xf>
    <xf numFmtId="0" fontId="38" fillId="0" borderId="83" xfId="0" applyFont="1" applyBorder="1" applyAlignment="1">
      <alignment horizontal="center" vertical="center"/>
    </xf>
    <xf numFmtId="0" fontId="38" fillId="0" borderId="88" xfId="0" applyFont="1" applyBorder="1" applyAlignment="1">
      <alignment horizontal="center" vertical="center"/>
    </xf>
    <xf numFmtId="0" fontId="38" fillId="0" borderId="84" xfId="0" applyFont="1" applyBorder="1" applyAlignment="1">
      <alignment horizontal="center" vertical="center"/>
    </xf>
    <xf numFmtId="0" fontId="20"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84" xfId="0" applyFont="1" applyBorder="1" applyAlignment="1">
      <alignment horizontal="left" vertical="center" shrinkToFit="1"/>
    </xf>
    <xf numFmtId="0" fontId="4" fillId="0" borderId="89" xfId="0" applyFont="1" applyBorder="1" applyAlignment="1">
      <alignment horizontal="left" vertical="center" shrinkToFit="1"/>
    </xf>
    <xf numFmtId="0" fontId="10" fillId="0" borderId="90" xfId="0" applyFont="1" applyBorder="1" applyAlignment="1">
      <alignment vertical="center"/>
    </xf>
    <xf numFmtId="0" fontId="10" fillId="0" borderId="89" xfId="0" applyFont="1" applyBorder="1" applyAlignment="1">
      <alignment horizontal="left" vertical="center"/>
    </xf>
    <xf numFmtId="0" fontId="10" fillId="0" borderId="89" xfId="0" applyFont="1" applyBorder="1" applyAlignment="1">
      <alignment vertical="center"/>
    </xf>
    <xf numFmtId="0" fontId="0" fillId="0" borderId="83" xfId="0" applyBorder="1" applyAlignment="1">
      <alignment vertical="center"/>
    </xf>
    <xf numFmtId="0" fontId="38" fillId="0" borderId="0" xfId="0" applyFont="1" applyAlignment="1">
      <alignment vertical="center"/>
    </xf>
    <xf numFmtId="0" fontId="38" fillId="0" borderId="84" xfId="0" applyFont="1" applyBorder="1" applyAlignment="1">
      <alignment vertical="center"/>
    </xf>
    <xf numFmtId="0" fontId="38" fillId="0" borderId="88" xfId="0" applyFont="1" applyBorder="1" applyAlignment="1">
      <alignment vertical="center"/>
    </xf>
    <xf numFmtId="0" fontId="0" fillId="0" borderId="0" xfId="0" applyBorder="1" applyAlignment="1">
      <alignment vertical="center"/>
    </xf>
    <xf numFmtId="0" fontId="0" fillId="0" borderId="87" xfId="0" applyBorder="1" applyAlignment="1">
      <alignment vertical="center"/>
    </xf>
    <xf numFmtId="0" fontId="0" fillId="0" borderId="90" xfId="0" applyBorder="1" applyAlignment="1">
      <alignment vertical="center"/>
    </xf>
    <xf numFmtId="20" fontId="9" fillId="0" borderId="0" xfId="0" applyNumberFormat="1" applyFont="1" applyBorder="1" applyAlignment="1">
      <alignment horizontal="center" vertical="center"/>
    </xf>
    <xf numFmtId="20" fontId="9" fillId="0" borderId="91" xfId="0" applyNumberFormat="1" applyFont="1" applyBorder="1" applyAlignment="1">
      <alignment horizontal="center" vertical="center"/>
    </xf>
    <xf numFmtId="0" fontId="0" fillId="0" borderId="91" xfId="0" applyBorder="1" applyAlignment="1">
      <alignment vertical="center"/>
    </xf>
    <xf numFmtId="0" fontId="0" fillId="0" borderId="92" xfId="0"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20" fontId="9" fillId="0" borderId="90" xfId="0" applyNumberFormat="1" applyFont="1" applyBorder="1" applyAlignment="1">
      <alignment horizontal="center" vertical="center"/>
    </xf>
    <xf numFmtId="0" fontId="0" fillId="0" borderId="93" xfId="0" applyBorder="1" applyAlignment="1">
      <alignment vertical="center"/>
    </xf>
    <xf numFmtId="0" fontId="0" fillId="0" borderId="94" xfId="0" applyBorder="1" applyAlignment="1">
      <alignment vertic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80" xfId="0" applyBorder="1" applyAlignment="1">
      <alignment vertical="center"/>
    </xf>
    <xf numFmtId="0" fontId="0" fillId="0" borderId="79"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20" fillId="0" borderId="0" xfId="0" applyFont="1" applyAlignment="1">
      <alignment vertical="center"/>
    </xf>
    <xf numFmtId="0" fontId="9" fillId="0" borderId="37" xfId="0" applyFont="1" applyBorder="1" applyAlignment="1">
      <alignment horizontal="center" vertical="center"/>
    </xf>
    <xf numFmtId="0" fontId="20" fillId="0" borderId="0" xfId="0" applyFont="1" applyBorder="1" applyAlignment="1">
      <alignment vertical="center"/>
    </xf>
    <xf numFmtId="0" fontId="9" fillId="0" borderId="87" xfId="0" applyFont="1" applyBorder="1" applyAlignment="1">
      <alignment horizontal="center" vertical="center"/>
    </xf>
    <xf numFmtId="0" fontId="0" fillId="0" borderId="95" xfId="0" applyBorder="1" applyAlignment="1">
      <alignment vertical="center"/>
    </xf>
    <xf numFmtId="0" fontId="21" fillId="0" borderId="0" xfId="0" applyFont="1" applyAlignment="1">
      <alignment vertical="center"/>
    </xf>
    <xf numFmtId="0" fontId="0" fillId="0" borderId="81" xfId="0" applyBorder="1" applyAlignment="1">
      <alignment vertical="center"/>
    </xf>
    <xf numFmtId="0" fontId="0" fillId="0" borderId="82" xfId="0" applyBorder="1" applyAlignment="1">
      <alignment vertical="center"/>
    </xf>
    <xf numFmtId="0" fontId="7" fillId="0" borderId="0" xfId="0" applyFont="1" applyAlignment="1">
      <alignment horizontal="center" vertical="center"/>
    </xf>
    <xf numFmtId="0" fontId="6" fillId="0" borderId="79" xfId="0" applyFont="1" applyBorder="1" applyAlignment="1">
      <alignment vertical="center"/>
    </xf>
    <xf numFmtId="0" fontId="6" fillId="0" borderId="90" xfId="0" applyFont="1" applyBorder="1" applyAlignment="1">
      <alignment vertical="center"/>
    </xf>
    <xf numFmtId="0" fontId="6" fillId="0" borderId="16" xfId="0" applyFont="1" applyBorder="1" applyAlignment="1">
      <alignment vertical="center"/>
    </xf>
    <xf numFmtId="20" fontId="9" fillId="0" borderId="0" xfId="0" applyNumberFormat="1" applyFont="1" applyBorder="1" applyAlignment="1">
      <alignment horizontal="center" vertical="center"/>
    </xf>
    <xf numFmtId="0" fontId="39" fillId="0" borderId="0" xfId="0" applyFont="1" applyAlignment="1">
      <alignment horizontal="center" vertical="center" shrinkToFit="1"/>
    </xf>
    <xf numFmtId="0" fontId="18" fillId="0" borderId="0" xfId="0" applyFont="1" applyAlignment="1">
      <alignment horizontal="center" vertical="center" shrinkToFit="1"/>
    </xf>
    <xf numFmtId="0" fontId="20" fillId="0" borderId="0" xfId="0" applyFont="1" applyAlignment="1">
      <alignment horizontal="center" vertical="center" textRotation="255"/>
    </xf>
    <xf numFmtId="0" fontId="9" fillId="0" borderId="0" xfId="0" applyFont="1" applyAlignment="1">
      <alignment horizontal="left" vertical="center" textRotation="255" wrapText="1" shrinkToFit="1"/>
    </xf>
    <xf numFmtId="0" fontId="20" fillId="0" borderId="0" xfId="0" applyFont="1" applyAlignment="1">
      <alignment horizontal="center" vertical="center"/>
    </xf>
    <xf numFmtId="0" fontId="8" fillId="0" borderId="0" xfId="0" applyFont="1" applyAlignment="1">
      <alignment horizontal="center" vertical="center"/>
    </xf>
    <xf numFmtId="0" fontId="16" fillId="0" borderId="1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55</xdr:row>
      <xdr:rowOff>0</xdr:rowOff>
    </xdr:from>
    <xdr:to>
      <xdr:col>15</xdr:col>
      <xdr:colOff>285750</xdr:colOff>
      <xdr:row>55</xdr:row>
      <xdr:rowOff>0</xdr:rowOff>
    </xdr:to>
    <xdr:sp>
      <xdr:nvSpPr>
        <xdr:cNvPr id="1" name="Line 26"/>
        <xdr:cNvSpPr>
          <a:spLocks/>
        </xdr:cNvSpPr>
      </xdr:nvSpPr>
      <xdr:spPr>
        <a:xfrm>
          <a:off x="4705350" y="102012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257175</xdr:colOff>
      <xdr:row>54</xdr:row>
      <xdr:rowOff>28575</xdr:rowOff>
    </xdr:from>
    <xdr:to>
      <xdr:col>14</xdr:col>
      <xdr:colOff>257175</xdr:colOff>
      <xdr:row>54</xdr:row>
      <xdr:rowOff>28575</xdr:rowOff>
    </xdr:to>
    <xdr:sp>
      <xdr:nvSpPr>
        <xdr:cNvPr id="2" name="Line 38"/>
        <xdr:cNvSpPr>
          <a:spLocks/>
        </xdr:cNvSpPr>
      </xdr:nvSpPr>
      <xdr:spPr>
        <a:xfrm>
          <a:off x="4391025" y="100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257175</xdr:colOff>
      <xdr:row>54</xdr:row>
      <xdr:rowOff>28575</xdr:rowOff>
    </xdr:from>
    <xdr:to>
      <xdr:col>14</xdr:col>
      <xdr:colOff>257175</xdr:colOff>
      <xdr:row>54</xdr:row>
      <xdr:rowOff>28575</xdr:rowOff>
    </xdr:to>
    <xdr:sp>
      <xdr:nvSpPr>
        <xdr:cNvPr id="3" name="Line 38"/>
        <xdr:cNvSpPr>
          <a:spLocks/>
        </xdr:cNvSpPr>
      </xdr:nvSpPr>
      <xdr:spPr>
        <a:xfrm>
          <a:off x="4391025" y="100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276225</xdr:colOff>
      <xdr:row>55</xdr:row>
      <xdr:rowOff>0</xdr:rowOff>
    </xdr:from>
    <xdr:to>
      <xdr:col>15</xdr:col>
      <xdr:colOff>285750</xdr:colOff>
      <xdr:row>55</xdr:row>
      <xdr:rowOff>0</xdr:rowOff>
    </xdr:to>
    <xdr:sp>
      <xdr:nvSpPr>
        <xdr:cNvPr id="4" name="Line 26"/>
        <xdr:cNvSpPr>
          <a:spLocks/>
        </xdr:cNvSpPr>
      </xdr:nvSpPr>
      <xdr:spPr>
        <a:xfrm>
          <a:off x="4705350" y="102012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257175</xdr:colOff>
      <xdr:row>54</xdr:row>
      <xdr:rowOff>28575</xdr:rowOff>
    </xdr:from>
    <xdr:to>
      <xdr:col>14</xdr:col>
      <xdr:colOff>257175</xdr:colOff>
      <xdr:row>54</xdr:row>
      <xdr:rowOff>28575</xdr:rowOff>
    </xdr:to>
    <xdr:sp>
      <xdr:nvSpPr>
        <xdr:cNvPr id="5" name="Line 38"/>
        <xdr:cNvSpPr>
          <a:spLocks/>
        </xdr:cNvSpPr>
      </xdr:nvSpPr>
      <xdr:spPr>
        <a:xfrm>
          <a:off x="4391025" y="100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24"/>
  <sheetViews>
    <sheetView zoomScale="115" zoomScaleNormal="115" zoomScalePageLayoutView="0" workbookViewId="0" topLeftCell="A90">
      <selection activeCell="W22" sqref="W22"/>
    </sheetView>
  </sheetViews>
  <sheetFormatPr defaultColWidth="8.796875" defaultRowHeight="14.25"/>
  <cols>
    <col min="1" max="1" width="3.59765625" style="26" customWidth="1"/>
    <col min="2" max="2" width="4.5" style="26" bestFit="1" customWidth="1"/>
    <col min="3" max="3" width="11.59765625" style="2" customWidth="1"/>
    <col min="4" max="4" width="2" style="26" customWidth="1"/>
    <col min="5" max="5" width="3.5" style="26" customWidth="1"/>
    <col min="6" max="6" width="12.5" style="26" customWidth="1"/>
    <col min="7" max="7" width="63.8984375" style="26" customWidth="1"/>
    <col min="8" max="8" width="0.6953125" style="26" customWidth="1"/>
    <col min="9" max="16384" width="9" style="26" customWidth="1"/>
  </cols>
  <sheetData>
    <row r="1" spans="1:7" ht="30" customHeight="1">
      <c r="A1" s="31"/>
      <c r="B1" s="107" t="s">
        <v>182</v>
      </c>
      <c r="C1" s="107"/>
      <c r="D1" s="107"/>
      <c r="E1" s="107"/>
      <c r="F1" s="107"/>
      <c r="G1" s="107"/>
    </row>
    <row r="2" spans="1:7" ht="30" customHeight="1">
      <c r="A2" s="30"/>
      <c r="B2" s="107" t="s">
        <v>181</v>
      </c>
      <c r="C2" s="107"/>
      <c r="D2" s="107"/>
      <c r="E2" s="107"/>
      <c r="F2" s="107"/>
      <c r="G2" s="107"/>
    </row>
    <row r="3" spans="1:7" ht="13.5">
      <c r="A3" s="27"/>
      <c r="B3" s="27"/>
      <c r="C3" s="22"/>
      <c r="D3" s="27"/>
      <c r="E3" s="27"/>
      <c r="F3" s="27"/>
      <c r="G3" s="27"/>
    </row>
    <row r="4" spans="1:7" ht="14.25" customHeight="1">
      <c r="A4" s="27"/>
      <c r="B4" s="23" t="s">
        <v>180</v>
      </c>
      <c r="C4" s="22" t="s">
        <v>1</v>
      </c>
      <c r="D4" s="27"/>
      <c r="E4" s="104" t="s">
        <v>179</v>
      </c>
      <c r="F4" s="104"/>
      <c r="G4" s="104"/>
    </row>
    <row r="5" spans="1:7" ht="14.25" customHeight="1">
      <c r="A5" s="27"/>
      <c r="B5" s="27"/>
      <c r="C5" s="22"/>
      <c r="D5" s="27"/>
      <c r="E5" s="104"/>
      <c r="F5" s="104"/>
      <c r="G5" s="104"/>
    </row>
    <row r="6" spans="1:7" ht="14.25" customHeight="1">
      <c r="A6" s="27"/>
      <c r="B6" s="23" t="s">
        <v>2</v>
      </c>
      <c r="C6" s="22" t="s">
        <v>3</v>
      </c>
      <c r="D6" s="27"/>
      <c r="E6" s="104" t="s">
        <v>63</v>
      </c>
      <c r="F6" s="104"/>
      <c r="G6" s="104"/>
    </row>
    <row r="7" spans="1:7" ht="14.25" customHeight="1">
      <c r="A7" s="27"/>
      <c r="B7" s="27"/>
      <c r="C7" s="22"/>
      <c r="D7" s="27"/>
      <c r="E7" s="104"/>
      <c r="F7" s="104"/>
      <c r="G7" s="104"/>
    </row>
    <row r="8" spans="1:7" ht="14.25" customHeight="1">
      <c r="A8" s="27"/>
      <c r="B8" s="23" t="s">
        <v>4</v>
      </c>
      <c r="C8" s="22" t="s">
        <v>5</v>
      </c>
      <c r="D8" s="27"/>
      <c r="E8" s="95" t="s">
        <v>120</v>
      </c>
      <c r="F8" s="95"/>
      <c r="G8" s="95"/>
    </row>
    <row r="9" spans="1:7" ht="14.25" customHeight="1">
      <c r="A9" s="27"/>
      <c r="B9" s="27"/>
      <c r="C9" s="22"/>
      <c r="D9" s="27"/>
      <c r="E9" s="104"/>
      <c r="F9" s="104"/>
      <c r="G9" s="104"/>
    </row>
    <row r="10" spans="1:7" ht="14.25" customHeight="1">
      <c r="A10" s="27"/>
      <c r="B10" s="23" t="s">
        <v>6</v>
      </c>
      <c r="C10" s="22" t="s">
        <v>7</v>
      </c>
      <c r="D10" s="27"/>
      <c r="E10" s="104" t="s">
        <v>178</v>
      </c>
      <c r="F10" s="104"/>
      <c r="G10" s="104"/>
    </row>
    <row r="11" spans="1:7" ht="14.25" customHeight="1">
      <c r="A11" s="27"/>
      <c r="B11" s="27"/>
      <c r="C11" s="22"/>
      <c r="D11" s="27"/>
      <c r="E11" s="104"/>
      <c r="F11" s="104"/>
      <c r="G11" s="104"/>
    </row>
    <row r="12" spans="1:7" ht="14.25" customHeight="1">
      <c r="A12" s="27"/>
      <c r="B12" s="23" t="s">
        <v>8</v>
      </c>
      <c r="C12" s="22" t="s">
        <v>9</v>
      </c>
      <c r="D12" s="27"/>
      <c r="E12" s="95" t="s">
        <v>119</v>
      </c>
      <c r="F12" s="95"/>
      <c r="G12" s="95"/>
    </row>
    <row r="13" spans="1:7" ht="14.25" customHeight="1">
      <c r="A13" s="27"/>
      <c r="B13" s="27"/>
      <c r="C13" s="22"/>
      <c r="D13" s="27"/>
      <c r="E13" s="27"/>
      <c r="F13" s="27"/>
      <c r="G13" s="27"/>
    </row>
    <row r="14" spans="1:7" ht="14.25" customHeight="1">
      <c r="A14" s="27"/>
      <c r="B14" s="23" t="s">
        <v>10</v>
      </c>
      <c r="C14" s="22" t="s">
        <v>11</v>
      </c>
      <c r="D14" s="27"/>
      <c r="E14" s="27" t="s">
        <v>127</v>
      </c>
      <c r="F14" s="106" t="s">
        <v>177</v>
      </c>
      <c r="G14" s="106"/>
    </row>
    <row r="15" spans="1:7" ht="14.25" customHeight="1">
      <c r="A15" s="27"/>
      <c r="B15" s="23"/>
      <c r="C15" s="22"/>
      <c r="D15" s="27"/>
      <c r="E15" s="27"/>
      <c r="F15" s="106" t="s">
        <v>176</v>
      </c>
      <c r="G15" s="106"/>
    </row>
    <row r="16" spans="1:7" ht="14.25" customHeight="1">
      <c r="A16" s="27"/>
      <c r="B16" s="23"/>
      <c r="C16" s="22"/>
      <c r="D16" s="27"/>
      <c r="E16" s="27" t="s">
        <v>151</v>
      </c>
      <c r="F16" s="104" t="s">
        <v>175</v>
      </c>
      <c r="G16" s="104"/>
    </row>
    <row r="17" spans="1:7" ht="14.25" customHeight="1">
      <c r="A17" s="27"/>
      <c r="B17" s="23"/>
      <c r="C17" s="22"/>
      <c r="D17" s="27"/>
      <c r="E17" s="27"/>
      <c r="F17" s="110" t="s">
        <v>174</v>
      </c>
      <c r="G17" s="110"/>
    </row>
    <row r="18" spans="1:7" ht="14.25" customHeight="1">
      <c r="A18" s="27"/>
      <c r="B18" s="23"/>
      <c r="C18" s="22"/>
      <c r="D18" s="27"/>
      <c r="E18" s="27"/>
      <c r="F18" s="104" t="s">
        <v>173</v>
      </c>
      <c r="G18" s="100"/>
    </row>
    <row r="19" spans="1:7" ht="14.25" customHeight="1">
      <c r="A19" s="27"/>
      <c r="B19" s="23"/>
      <c r="C19" s="22"/>
      <c r="D19" s="27"/>
      <c r="E19" s="27" t="s">
        <v>148</v>
      </c>
      <c r="F19" s="101" t="s">
        <v>172</v>
      </c>
      <c r="G19" s="101"/>
    </row>
    <row r="20" spans="1:7" ht="14.25" customHeight="1">
      <c r="A20" s="27"/>
      <c r="B20" s="23"/>
      <c r="C20" s="22"/>
      <c r="D20" s="27"/>
      <c r="E20" s="27"/>
      <c r="F20" s="101" t="s">
        <v>171</v>
      </c>
      <c r="G20" s="101"/>
    </row>
    <row r="21" spans="1:7" ht="14.25" customHeight="1">
      <c r="A21" s="27"/>
      <c r="B21" s="23"/>
      <c r="C21" s="22"/>
      <c r="D21" s="27"/>
      <c r="E21" s="27" t="s">
        <v>137</v>
      </c>
      <c r="F21" s="106" t="s">
        <v>170</v>
      </c>
      <c r="G21" s="106"/>
    </row>
    <row r="22" spans="1:7" ht="14.25" customHeight="1">
      <c r="A22" s="27"/>
      <c r="B22" s="23"/>
      <c r="C22" s="22"/>
      <c r="D22" s="27"/>
      <c r="E22" s="27"/>
      <c r="F22" s="106" t="s">
        <v>169</v>
      </c>
      <c r="G22" s="106"/>
    </row>
    <row r="23" spans="1:7" ht="14.25" customHeight="1">
      <c r="A23" s="27"/>
      <c r="B23" s="23"/>
      <c r="C23" s="22"/>
      <c r="D23" s="27"/>
      <c r="E23" s="27"/>
      <c r="F23" s="106" t="s">
        <v>168</v>
      </c>
      <c r="G23" s="106"/>
    </row>
    <row r="24" spans="1:7" ht="14.25" customHeight="1">
      <c r="A24" s="27"/>
      <c r="B24" s="23"/>
      <c r="C24" s="22"/>
      <c r="D24" s="27"/>
      <c r="E24" s="27" t="s">
        <v>136</v>
      </c>
      <c r="F24" s="104" t="s">
        <v>12</v>
      </c>
      <c r="G24" s="104"/>
    </row>
    <row r="25" spans="1:7" ht="14.25" customHeight="1">
      <c r="A25" s="27"/>
      <c r="B25" s="23"/>
      <c r="C25" s="22"/>
      <c r="D25" s="27"/>
      <c r="E25" s="27"/>
      <c r="F25" s="27" t="s">
        <v>167</v>
      </c>
      <c r="G25" s="27"/>
    </row>
    <row r="26" spans="1:7" ht="14.25" customHeight="1">
      <c r="A26" s="27"/>
      <c r="B26" s="23"/>
      <c r="C26" s="22"/>
      <c r="D26" s="27"/>
      <c r="E26" s="27" t="s">
        <v>135</v>
      </c>
      <c r="F26" s="27" t="s">
        <v>166</v>
      </c>
      <c r="G26" s="27"/>
    </row>
    <row r="27" spans="1:7" ht="14.25" customHeight="1">
      <c r="A27" s="27"/>
      <c r="B27" s="23"/>
      <c r="C27" s="22"/>
      <c r="D27" s="27"/>
      <c r="E27" s="27"/>
      <c r="F27" s="27" t="s">
        <v>165</v>
      </c>
      <c r="G27" s="27"/>
    </row>
    <row r="28" spans="1:7" ht="14.25" customHeight="1">
      <c r="A28" s="27"/>
      <c r="B28" s="23"/>
      <c r="C28" s="22"/>
      <c r="D28" s="27"/>
      <c r="E28" s="27" t="s">
        <v>193</v>
      </c>
      <c r="F28" s="104" t="s">
        <v>52</v>
      </c>
      <c r="G28" s="104"/>
    </row>
    <row r="29" spans="2:7" ht="14.25" customHeight="1">
      <c r="B29" s="33"/>
      <c r="F29" s="100" t="s">
        <v>164</v>
      </c>
      <c r="G29" s="100"/>
    </row>
    <row r="30" spans="1:7" ht="14.25" customHeight="1">
      <c r="A30" s="27"/>
      <c r="B30" s="27"/>
      <c r="C30" s="22"/>
      <c r="D30" s="27"/>
      <c r="E30" s="27"/>
      <c r="F30" s="104"/>
      <c r="G30" s="104"/>
    </row>
    <row r="31" spans="1:7" ht="14.25" customHeight="1">
      <c r="A31" s="27"/>
      <c r="B31" s="23" t="s">
        <v>14</v>
      </c>
      <c r="C31" s="22" t="s">
        <v>15</v>
      </c>
      <c r="D31" s="27"/>
      <c r="E31" s="27" t="s">
        <v>127</v>
      </c>
      <c r="F31" s="104" t="s">
        <v>16</v>
      </c>
      <c r="G31" s="104"/>
    </row>
    <row r="32" spans="6:7" ht="14.25" customHeight="1">
      <c r="F32" s="32"/>
      <c r="G32" s="32"/>
    </row>
    <row r="33" spans="2:7" ht="40.5" customHeight="1">
      <c r="B33" s="34" t="s">
        <v>18</v>
      </c>
      <c r="C33" s="35" t="s">
        <v>19</v>
      </c>
      <c r="D33" s="36"/>
      <c r="E33" s="36" t="s">
        <v>127</v>
      </c>
      <c r="F33" s="111" t="s">
        <v>202</v>
      </c>
      <c r="G33" s="111"/>
    </row>
    <row r="34" spans="2:7" ht="14.25" customHeight="1">
      <c r="B34" s="33"/>
      <c r="E34" s="26" t="s">
        <v>20</v>
      </c>
      <c r="F34" s="105" t="s">
        <v>163</v>
      </c>
      <c r="G34" s="105"/>
    </row>
    <row r="35" spans="2:7" ht="14.25" customHeight="1">
      <c r="B35" s="33"/>
      <c r="F35" s="105" t="s">
        <v>162</v>
      </c>
      <c r="G35" s="105"/>
    </row>
    <row r="36" spans="2:7" s="1" customFormat="1" ht="13.5">
      <c r="B36" s="33"/>
      <c r="C36" s="2"/>
      <c r="E36" s="1" t="s">
        <v>148</v>
      </c>
      <c r="F36" s="97" t="s">
        <v>21</v>
      </c>
      <c r="G36" s="97"/>
    </row>
    <row r="37" spans="2:7" s="1" customFormat="1" ht="13.5">
      <c r="B37" s="33"/>
      <c r="C37" s="2"/>
      <c r="F37" s="97" t="s">
        <v>22</v>
      </c>
      <c r="G37" s="97"/>
    </row>
    <row r="38" spans="2:7" s="1" customFormat="1" ht="13.5">
      <c r="B38" s="33"/>
      <c r="C38" s="2"/>
      <c r="F38" s="97" t="s">
        <v>23</v>
      </c>
      <c r="G38" s="97"/>
    </row>
    <row r="39" spans="2:7" s="1" customFormat="1" ht="13.5">
      <c r="B39" s="33"/>
      <c r="C39" s="2"/>
      <c r="F39" s="97" t="s">
        <v>24</v>
      </c>
      <c r="G39" s="97"/>
    </row>
    <row r="40" spans="2:7" s="1" customFormat="1" ht="13.5">
      <c r="B40" s="33"/>
      <c r="C40" s="2"/>
      <c r="E40" s="1" t="s">
        <v>25</v>
      </c>
      <c r="F40" s="97" t="s">
        <v>188</v>
      </c>
      <c r="G40" s="97"/>
    </row>
    <row r="41" spans="3:7" s="1" customFormat="1" ht="13.5">
      <c r="C41" s="2"/>
      <c r="E41" s="1" t="s">
        <v>13</v>
      </c>
      <c r="F41" s="97" t="s">
        <v>26</v>
      </c>
      <c r="G41" s="97"/>
    </row>
    <row r="42" spans="3:7" s="1" customFormat="1" ht="33" customHeight="1">
      <c r="C42" s="2"/>
      <c r="F42" s="111" t="s">
        <v>183</v>
      </c>
      <c r="G42" s="111"/>
    </row>
    <row r="43" spans="3:7" s="1" customFormat="1" ht="33" customHeight="1">
      <c r="C43" s="2"/>
      <c r="F43" s="111" t="s">
        <v>184</v>
      </c>
      <c r="G43" s="111"/>
    </row>
    <row r="44" spans="3:7" s="1" customFormat="1" ht="13.5">
      <c r="C44" s="2"/>
      <c r="F44" s="97" t="s">
        <v>27</v>
      </c>
      <c r="G44" s="97"/>
    </row>
    <row r="45" spans="3:7" s="1" customFormat="1" ht="13.5">
      <c r="C45" s="2"/>
      <c r="E45" s="37" t="s">
        <v>135</v>
      </c>
      <c r="F45" s="97" t="s">
        <v>156</v>
      </c>
      <c r="G45" s="97"/>
    </row>
    <row r="46" spans="3:7" s="1" customFormat="1" ht="13.5">
      <c r="C46" s="2"/>
      <c r="F46" s="97" t="s">
        <v>189</v>
      </c>
      <c r="G46" s="97"/>
    </row>
    <row r="47" spans="3:7" s="1" customFormat="1" ht="13.5">
      <c r="C47" s="2"/>
      <c r="F47" s="100" t="s">
        <v>65</v>
      </c>
      <c r="G47" s="100"/>
    </row>
    <row r="48" spans="3:7" s="1" customFormat="1" ht="40.5" customHeight="1">
      <c r="C48" s="2"/>
      <c r="F48" s="111" t="s">
        <v>190</v>
      </c>
      <c r="G48" s="111"/>
    </row>
    <row r="49" spans="5:7" ht="14.25" customHeight="1">
      <c r="E49" s="1" t="s">
        <v>193</v>
      </c>
      <c r="F49" s="112" t="s">
        <v>161</v>
      </c>
      <c r="G49" s="112"/>
    </row>
    <row r="50" spans="5:7" ht="14.25" customHeight="1">
      <c r="E50" s="37"/>
      <c r="F50" s="112" t="s">
        <v>160</v>
      </c>
      <c r="G50" s="112"/>
    </row>
    <row r="51" spans="5:7" ht="14.25" customHeight="1">
      <c r="E51" s="37"/>
      <c r="F51" s="112" t="s">
        <v>159</v>
      </c>
      <c r="G51" s="112"/>
    </row>
    <row r="52" spans="5:7" ht="14.25" customHeight="1">
      <c r="E52" s="37"/>
      <c r="F52" s="112" t="s">
        <v>64</v>
      </c>
      <c r="G52" s="112"/>
    </row>
    <row r="53" spans="5:7" ht="14.25" customHeight="1">
      <c r="E53" s="37"/>
      <c r="F53" s="95" t="s">
        <v>158</v>
      </c>
      <c r="G53" s="95"/>
    </row>
    <row r="54" spans="5:7" ht="14.25" customHeight="1">
      <c r="E54" s="37"/>
      <c r="F54" s="112" t="s">
        <v>157</v>
      </c>
      <c r="G54" s="112"/>
    </row>
    <row r="55" spans="5:7" ht="14.25" customHeight="1">
      <c r="E55" s="37"/>
      <c r="F55" s="113" t="s">
        <v>17</v>
      </c>
      <c r="G55" s="113"/>
    </row>
    <row r="56" spans="3:7" s="1" customFormat="1" ht="13.5">
      <c r="C56" s="2"/>
      <c r="E56" s="1" t="s">
        <v>185</v>
      </c>
      <c r="F56" s="97" t="s">
        <v>191</v>
      </c>
      <c r="G56" s="97"/>
    </row>
    <row r="57" spans="3:7" s="1" customFormat="1" ht="13.5">
      <c r="C57" s="2"/>
      <c r="F57" s="97" t="s">
        <v>192</v>
      </c>
      <c r="G57" s="97"/>
    </row>
    <row r="58" spans="3:7" s="1" customFormat="1" ht="13.5">
      <c r="C58" s="2"/>
      <c r="E58" s="36" t="s">
        <v>124</v>
      </c>
      <c r="F58" s="97" t="s">
        <v>29</v>
      </c>
      <c r="G58" s="97"/>
    </row>
    <row r="59" spans="3:7" s="1" customFormat="1" ht="60.75" customHeight="1">
      <c r="C59" s="2"/>
      <c r="F59" s="111" t="s">
        <v>186</v>
      </c>
      <c r="G59" s="111"/>
    </row>
    <row r="60" spans="3:7" s="1" customFormat="1" ht="60.75" customHeight="1">
      <c r="C60" s="2"/>
      <c r="F60" s="111" t="s">
        <v>187</v>
      </c>
      <c r="G60" s="111"/>
    </row>
    <row r="61" spans="3:7" s="1" customFormat="1" ht="13.5">
      <c r="C61" s="2"/>
      <c r="E61" s="36" t="s">
        <v>212</v>
      </c>
      <c r="F61" s="97" t="s">
        <v>203</v>
      </c>
      <c r="G61" s="97"/>
    </row>
    <row r="62" spans="3:7" s="1" customFormat="1" ht="30.75" customHeight="1">
      <c r="C62" s="2"/>
      <c r="F62" s="114" t="s">
        <v>204</v>
      </c>
      <c r="G62" s="114"/>
    </row>
    <row r="63" spans="3:7" s="1" customFormat="1" ht="13.5">
      <c r="C63" s="2"/>
      <c r="F63" s="111"/>
      <c r="G63" s="111"/>
    </row>
    <row r="64" spans="2:7" s="1" customFormat="1" ht="13.5">
      <c r="B64" s="33" t="s">
        <v>30</v>
      </c>
      <c r="C64" s="2" t="s">
        <v>66</v>
      </c>
      <c r="E64" s="36" t="s">
        <v>127</v>
      </c>
      <c r="F64" s="111" t="s">
        <v>195</v>
      </c>
      <c r="G64" s="111"/>
    </row>
    <row r="65" spans="3:7" s="1" customFormat="1" ht="27.75" customHeight="1">
      <c r="C65" s="2"/>
      <c r="E65" s="36" t="s">
        <v>151</v>
      </c>
      <c r="F65" s="111" t="s">
        <v>194</v>
      </c>
      <c r="G65" s="111"/>
    </row>
    <row r="66" spans="3:7" s="1" customFormat="1" ht="29.25" customHeight="1">
      <c r="C66" s="2"/>
      <c r="E66" s="36" t="s">
        <v>148</v>
      </c>
      <c r="F66" s="111" t="s">
        <v>196</v>
      </c>
      <c r="G66" s="111"/>
    </row>
    <row r="67" spans="3:7" s="1" customFormat="1" ht="29.25" customHeight="1">
      <c r="C67" s="2"/>
      <c r="E67" s="36" t="s">
        <v>198</v>
      </c>
      <c r="F67" s="111" t="s">
        <v>197</v>
      </c>
      <c r="G67" s="111"/>
    </row>
    <row r="68" spans="3:7" s="1" customFormat="1" ht="40.5" customHeight="1">
      <c r="C68" s="2"/>
      <c r="F68" s="111" t="s">
        <v>199</v>
      </c>
      <c r="G68" s="111"/>
    </row>
    <row r="69" spans="3:7" s="1" customFormat="1" ht="27.75" customHeight="1">
      <c r="C69" s="2"/>
      <c r="E69" s="36" t="s">
        <v>200</v>
      </c>
      <c r="F69" s="111" t="s">
        <v>201</v>
      </c>
      <c r="G69" s="111"/>
    </row>
    <row r="70" spans="3:7" s="1" customFormat="1" ht="13.5">
      <c r="C70" s="2"/>
      <c r="F70" s="97"/>
      <c r="G70" s="97"/>
    </row>
    <row r="71" spans="2:7" ht="14.25" customHeight="1">
      <c r="B71" s="33">
        <v>10</v>
      </c>
      <c r="C71" s="2" t="s">
        <v>31</v>
      </c>
      <c r="E71" s="96" t="s">
        <v>155</v>
      </c>
      <c r="F71" s="29" t="s">
        <v>154</v>
      </c>
      <c r="G71" s="26" t="s">
        <v>153</v>
      </c>
    </row>
    <row r="72" spans="2:6" ht="14.25" customHeight="1">
      <c r="B72" s="33"/>
      <c r="E72" s="96"/>
      <c r="F72" s="29" t="s">
        <v>152</v>
      </c>
    </row>
    <row r="73" spans="5:7" ht="14.25" customHeight="1">
      <c r="E73" s="26" t="s">
        <v>151</v>
      </c>
      <c r="F73" s="2" t="s">
        <v>150</v>
      </c>
      <c r="G73" s="26" t="s">
        <v>149</v>
      </c>
    </row>
    <row r="74" spans="6:7" ht="14.25" customHeight="1">
      <c r="F74" s="99" t="s">
        <v>32</v>
      </c>
      <c r="G74" s="99"/>
    </row>
    <row r="75" spans="5:7" ht="14.25" customHeight="1">
      <c r="E75" s="26" t="s">
        <v>148</v>
      </c>
      <c r="F75" s="2" t="s">
        <v>33</v>
      </c>
      <c r="G75" s="26" t="s">
        <v>147</v>
      </c>
    </row>
    <row r="76" spans="5:7" ht="14.25" customHeight="1">
      <c r="E76" s="26" t="s">
        <v>137</v>
      </c>
      <c r="F76" s="2" t="s">
        <v>146</v>
      </c>
      <c r="G76" s="26" t="s">
        <v>211</v>
      </c>
    </row>
    <row r="77" spans="6:7" ht="14.25" customHeight="1">
      <c r="F77" s="99" t="s">
        <v>34</v>
      </c>
      <c r="G77" s="99"/>
    </row>
    <row r="78" ht="14.25" customHeight="1"/>
    <row r="79" spans="2:7" ht="14.25" customHeight="1">
      <c r="B79" s="33">
        <v>11</v>
      </c>
      <c r="C79" s="2" t="s">
        <v>35</v>
      </c>
      <c r="E79" s="26" t="s">
        <v>127</v>
      </c>
      <c r="F79" s="100" t="s">
        <v>145</v>
      </c>
      <c r="G79" s="100"/>
    </row>
    <row r="80" spans="5:7" ht="14.25" customHeight="1">
      <c r="E80" s="26" t="s">
        <v>20</v>
      </c>
      <c r="F80" s="100" t="s">
        <v>67</v>
      </c>
      <c r="G80" s="100"/>
    </row>
    <row r="81" spans="6:7" ht="14.25" customHeight="1">
      <c r="F81" s="100"/>
      <c r="G81" s="100"/>
    </row>
    <row r="82" spans="2:7" ht="14.25" customHeight="1">
      <c r="B82" s="33">
        <v>12</v>
      </c>
      <c r="C82" s="2" t="s">
        <v>0</v>
      </c>
      <c r="E82" s="26" t="s">
        <v>127</v>
      </c>
      <c r="F82" s="103" t="s">
        <v>144</v>
      </c>
      <c r="G82" s="103"/>
    </row>
    <row r="83" spans="2:7" ht="14.25" customHeight="1">
      <c r="B83" s="33"/>
      <c r="F83" s="103" t="s">
        <v>143</v>
      </c>
      <c r="G83" s="103"/>
    </row>
    <row r="84" spans="2:6" ht="14.25" customHeight="1">
      <c r="B84" s="33"/>
      <c r="F84" s="26" t="s">
        <v>142</v>
      </c>
    </row>
    <row r="85" spans="5:7" ht="14.25" customHeight="1">
      <c r="E85" s="26" t="s">
        <v>20</v>
      </c>
      <c r="F85" s="100" t="s">
        <v>68</v>
      </c>
      <c r="G85" s="100"/>
    </row>
    <row r="86" spans="5:7" ht="14.25" customHeight="1">
      <c r="E86" s="26" t="s">
        <v>36</v>
      </c>
      <c r="F86" s="98" t="s">
        <v>141</v>
      </c>
      <c r="G86" s="98"/>
    </row>
    <row r="87" spans="6:7" ht="14.25" customHeight="1">
      <c r="F87" s="103" t="s">
        <v>140</v>
      </c>
      <c r="G87" s="103"/>
    </row>
    <row r="88" spans="6:7" ht="14.25" customHeight="1">
      <c r="F88" s="100"/>
      <c r="G88" s="100"/>
    </row>
    <row r="89" spans="2:7" ht="14.25" customHeight="1">
      <c r="B89" s="33">
        <v>13</v>
      </c>
      <c r="C89" s="2" t="s">
        <v>37</v>
      </c>
      <c r="E89" s="26" t="s">
        <v>127</v>
      </c>
      <c r="F89" s="100" t="s">
        <v>38</v>
      </c>
      <c r="G89" s="100"/>
    </row>
    <row r="90" spans="2:7" ht="14.25" customHeight="1">
      <c r="B90" s="33"/>
      <c r="E90" s="26" t="s">
        <v>20</v>
      </c>
      <c r="F90" s="2" t="s">
        <v>39</v>
      </c>
      <c r="G90" s="26" t="s">
        <v>69</v>
      </c>
    </row>
    <row r="91" spans="2:7" ht="14.25" customHeight="1">
      <c r="B91" s="33"/>
      <c r="E91" s="26" t="s">
        <v>36</v>
      </c>
      <c r="F91" s="2" t="s">
        <v>40</v>
      </c>
      <c r="G91" s="26" t="s">
        <v>139</v>
      </c>
    </row>
    <row r="92" spans="2:7" ht="14.25" customHeight="1">
      <c r="B92" s="33"/>
      <c r="F92" s="2" t="s">
        <v>41</v>
      </c>
      <c r="G92" s="26" t="s">
        <v>138</v>
      </c>
    </row>
    <row r="93" spans="2:6" ht="14.25" customHeight="1">
      <c r="B93" s="33"/>
      <c r="E93" s="26" t="s">
        <v>137</v>
      </c>
      <c r="F93" s="26" t="s">
        <v>70</v>
      </c>
    </row>
    <row r="94" spans="2:6" ht="14.25" customHeight="1">
      <c r="B94" s="33"/>
      <c r="F94" s="26" t="s">
        <v>71</v>
      </c>
    </row>
    <row r="95" spans="2:7" ht="14.25" customHeight="1" thickBot="1">
      <c r="B95" s="33"/>
      <c r="E95" s="26" t="s">
        <v>136</v>
      </c>
      <c r="F95" s="100" t="s">
        <v>42</v>
      </c>
      <c r="G95" s="100"/>
    </row>
    <row r="96" spans="2:7" ht="14.25" customHeight="1">
      <c r="B96" s="33"/>
      <c r="E96" s="26" t="s">
        <v>135</v>
      </c>
      <c r="F96" s="28" t="s">
        <v>72</v>
      </c>
      <c r="G96" s="38"/>
    </row>
    <row r="97" spans="2:7" ht="14.25" customHeight="1">
      <c r="B97" s="33"/>
      <c r="F97" s="108" t="s">
        <v>134</v>
      </c>
      <c r="G97" s="109"/>
    </row>
    <row r="98" spans="2:7" ht="14.25" customHeight="1">
      <c r="B98" s="33"/>
      <c r="F98" s="39" t="s">
        <v>133</v>
      </c>
      <c r="G98" s="40" t="s">
        <v>132</v>
      </c>
    </row>
    <row r="99" spans="2:7" ht="14.25" customHeight="1">
      <c r="B99" s="33"/>
      <c r="F99" s="41" t="s">
        <v>131</v>
      </c>
      <c r="G99" s="40" t="s">
        <v>130</v>
      </c>
    </row>
    <row r="100" spans="2:7" ht="14.25" customHeight="1" thickBot="1">
      <c r="B100" s="33"/>
      <c r="F100" s="42" t="s">
        <v>129</v>
      </c>
      <c r="G100" s="43" t="s">
        <v>128</v>
      </c>
    </row>
    <row r="101" ht="14.25" customHeight="1">
      <c r="F101" s="44"/>
    </row>
    <row r="102" spans="2:7" ht="14.25" customHeight="1">
      <c r="B102" s="33">
        <v>14</v>
      </c>
      <c r="C102" s="2" t="s">
        <v>43</v>
      </c>
      <c r="E102" s="26" t="s">
        <v>127</v>
      </c>
      <c r="F102" s="100" t="s">
        <v>126</v>
      </c>
      <c r="G102" s="100"/>
    </row>
    <row r="103" spans="2:7" ht="14.25" customHeight="1">
      <c r="B103" s="33"/>
      <c r="F103" s="100" t="s">
        <v>44</v>
      </c>
      <c r="G103" s="100"/>
    </row>
    <row r="104" spans="2:7" ht="14.25" customHeight="1">
      <c r="B104" s="33"/>
      <c r="F104" s="100" t="s">
        <v>213</v>
      </c>
      <c r="G104" s="100"/>
    </row>
    <row r="105" spans="2:7" ht="14.25" customHeight="1">
      <c r="B105" s="33"/>
      <c r="E105" s="26" t="s">
        <v>20</v>
      </c>
      <c r="F105" s="100" t="s">
        <v>214</v>
      </c>
      <c r="G105" s="100"/>
    </row>
    <row r="106" spans="5:7" ht="14.25" customHeight="1">
      <c r="E106" s="26" t="s">
        <v>36</v>
      </c>
      <c r="F106" s="100" t="s">
        <v>215</v>
      </c>
      <c r="G106" s="100"/>
    </row>
    <row r="107" spans="2:7" ht="14.25" customHeight="1">
      <c r="B107" s="33"/>
      <c r="E107" s="26" t="s">
        <v>25</v>
      </c>
      <c r="F107" s="95" t="s">
        <v>45</v>
      </c>
      <c r="G107" s="95"/>
    </row>
    <row r="108" spans="5:7" ht="14.25" customHeight="1">
      <c r="E108" s="26" t="s">
        <v>13</v>
      </c>
      <c r="F108" s="95" t="s">
        <v>46</v>
      </c>
      <c r="G108" s="95"/>
    </row>
    <row r="109" spans="2:7" ht="14.25" customHeight="1">
      <c r="B109" s="33"/>
      <c r="F109" s="95" t="s">
        <v>47</v>
      </c>
      <c r="G109" s="95"/>
    </row>
    <row r="110" spans="5:7" ht="14.25" customHeight="1">
      <c r="E110" s="26" t="s">
        <v>28</v>
      </c>
      <c r="F110" s="95" t="s">
        <v>48</v>
      </c>
      <c r="G110" s="95"/>
    </row>
    <row r="111" spans="5:7" ht="14.25" customHeight="1">
      <c r="E111" s="26" t="s">
        <v>49</v>
      </c>
      <c r="F111" s="95" t="s">
        <v>50</v>
      </c>
      <c r="G111" s="95"/>
    </row>
    <row r="112" spans="2:7" ht="14.25" customHeight="1">
      <c r="B112" s="33"/>
      <c r="F112" s="95" t="s">
        <v>51</v>
      </c>
      <c r="G112" s="95"/>
    </row>
    <row r="113" spans="5:7" ht="14.25" customHeight="1">
      <c r="E113" s="26" t="s">
        <v>125</v>
      </c>
      <c r="F113" s="101" t="s">
        <v>62</v>
      </c>
      <c r="G113" s="101"/>
    </row>
    <row r="114" spans="5:7" ht="14.25" customHeight="1">
      <c r="E114" s="26" t="s">
        <v>124</v>
      </c>
      <c r="F114" s="102" t="s">
        <v>123</v>
      </c>
      <c r="G114" s="102"/>
    </row>
    <row r="115" spans="2:6" ht="14.25" customHeight="1">
      <c r="B115" s="33"/>
      <c r="F115" s="26" t="s">
        <v>122</v>
      </c>
    </row>
    <row r="116" spans="2:6" ht="14.25" customHeight="1">
      <c r="B116" s="33"/>
      <c r="F116" s="26" t="s">
        <v>121</v>
      </c>
    </row>
    <row r="117" ht="14.25" customHeight="1">
      <c r="B117" s="33"/>
    </row>
    <row r="118" ht="14.25" customHeight="1">
      <c r="B118" s="33"/>
    </row>
    <row r="119" ht="14.25" customHeight="1">
      <c r="B119" s="33"/>
    </row>
    <row r="120" ht="14.25" customHeight="1">
      <c r="B120" s="33"/>
    </row>
    <row r="121" ht="14.25" customHeight="1">
      <c r="B121" s="33"/>
    </row>
    <row r="122" ht="14.25" customHeight="1">
      <c r="B122" s="33"/>
    </row>
    <row r="123" ht="14.25" customHeight="1">
      <c r="B123" s="33"/>
    </row>
    <row r="124" ht="14.25" customHeight="1">
      <c r="B124" s="33"/>
    </row>
  </sheetData>
  <sheetProtection/>
  <mergeCells count="92">
    <mergeCell ref="F57:G57"/>
    <mergeCell ref="F66:G66"/>
    <mergeCell ref="F67:G67"/>
    <mergeCell ref="F65:G65"/>
    <mergeCell ref="F28:G28"/>
    <mergeCell ref="F29:G29"/>
    <mergeCell ref="F62:G62"/>
    <mergeCell ref="F61:G61"/>
    <mergeCell ref="F45:G45"/>
    <mergeCell ref="F48:G48"/>
    <mergeCell ref="F33:G33"/>
    <mergeCell ref="F34:G34"/>
    <mergeCell ref="F49:G49"/>
    <mergeCell ref="F50:G50"/>
    <mergeCell ref="F46:G46"/>
    <mergeCell ref="F47:G47"/>
    <mergeCell ref="F41:G41"/>
    <mergeCell ref="F42:G42"/>
    <mergeCell ref="F43:G43"/>
    <mergeCell ref="F44:G44"/>
    <mergeCell ref="F56:G56"/>
    <mergeCell ref="F51:G51"/>
    <mergeCell ref="F52:G52"/>
    <mergeCell ref="F53:G53"/>
    <mergeCell ref="F54:G54"/>
    <mergeCell ref="F55:G55"/>
    <mergeCell ref="F63:G63"/>
    <mergeCell ref="F58:G58"/>
    <mergeCell ref="F59:G59"/>
    <mergeCell ref="F60:G60"/>
    <mergeCell ref="F64:G64"/>
    <mergeCell ref="F68:G68"/>
    <mergeCell ref="F17:G17"/>
    <mergeCell ref="F104:G104"/>
    <mergeCell ref="F95:G95"/>
    <mergeCell ref="F30:G30"/>
    <mergeCell ref="F31:G31"/>
    <mergeCell ref="F18:G18"/>
    <mergeCell ref="F39:G39"/>
    <mergeCell ref="F40:G40"/>
    <mergeCell ref="F19:G19"/>
    <mergeCell ref="F69:G69"/>
    <mergeCell ref="F105:G105"/>
    <mergeCell ref="F97:G97"/>
    <mergeCell ref="F102:G102"/>
    <mergeCell ref="F103:G103"/>
    <mergeCell ref="F24:G24"/>
    <mergeCell ref="F20:G20"/>
    <mergeCell ref="F23:G23"/>
    <mergeCell ref="F21:G21"/>
    <mergeCell ref="F22:G22"/>
    <mergeCell ref="F70:G70"/>
    <mergeCell ref="B1:G1"/>
    <mergeCell ref="B2:G2"/>
    <mergeCell ref="F16:G16"/>
    <mergeCell ref="E10:G10"/>
    <mergeCell ref="E11:G11"/>
    <mergeCell ref="E12:G12"/>
    <mergeCell ref="E4:G4"/>
    <mergeCell ref="E5:G5"/>
    <mergeCell ref="E6:G6"/>
    <mergeCell ref="E7:G7"/>
    <mergeCell ref="E8:G8"/>
    <mergeCell ref="E9:G9"/>
    <mergeCell ref="F83:G83"/>
    <mergeCell ref="F85:G85"/>
    <mergeCell ref="F35:G35"/>
    <mergeCell ref="F36:G36"/>
    <mergeCell ref="F81:G81"/>
    <mergeCell ref="F82:G82"/>
    <mergeCell ref="F14:G14"/>
    <mergeCell ref="F15:G15"/>
    <mergeCell ref="F113:G113"/>
    <mergeCell ref="F114:G114"/>
    <mergeCell ref="F87:G87"/>
    <mergeCell ref="F88:G88"/>
    <mergeCell ref="F89:G89"/>
    <mergeCell ref="F106:G106"/>
    <mergeCell ref="F107:G107"/>
    <mergeCell ref="F109:G109"/>
    <mergeCell ref="F108:G108"/>
    <mergeCell ref="F110:G110"/>
    <mergeCell ref="F111:G111"/>
    <mergeCell ref="F112:G112"/>
    <mergeCell ref="E71:E72"/>
    <mergeCell ref="F37:G37"/>
    <mergeCell ref="F38:G38"/>
    <mergeCell ref="F86:G86"/>
    <mergeCell ref="F74:G74"/>
    <mergeCell ref="F77:G77"/>
    <mergeCell ref="F79:G79"/>
    <mergeCell ref="F80:G80"/>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AK68"/>
  <sheetViews>
    <sheetView view="pageBreakPreview" zoomScaleSheetLayoutView="100" zoomScalePageLayoutView="0" workbookViewId="0" topLeftCell="A3">
      <selection activeCell="B19" sqref="B19:F20"/>
    </sheetView>
  </sheetViews>
  <sheetFormatPr defaultColWidth="8.796875" defaultRowHeight="14.25"/>
  <cols>
    <col min="1" max="1" width="4.5" style="7" customWidth="1"/>
    <col min="2" max="6" width="6.59765625" style="7" customWidth="1"/>
    <col min="7" max="18" width="2.8984375" style="7" customWidth="1"/>
    <col min="19" max="22" width="4.59765625" style="7" customWidth="1"/>
    <col min="23" max="23" width="3.09765625" style="7" customWidth="1"/>
    <col min="24" max="16384" width="9" style="7" customWidth="1"/>
  </cols>
  <sheetData>
    <row r="1" ht="6" customHeight="1"/>
    <row r="2" spans="1:37" ht="18" customHeight="1">
      <c r="A2" s="144" t="s">
        <v>81</v>
      </c>
      <c r="B2" s="144"/>
      <c r="C2" s="144"/>
      <c r="D2" s="144"/>
      <c r="E2" s="144"/>
      <c r="F2" s="144"/>
      <c r="G2" s="144"/>
      <c r="H2" s="144"/>
      <c r="I2" s="144"/>
      <c r="J2" s="144"/>
      <c r="K2" s="144"/>
      <c r="L2" s="144"/>
      <c r="M2" s="144"/>
      <c r="N2" s="144"/>
      <c r="O2" s="144"/>
      <c r="P2" s="144"/>
      <c r="Q2" s="144"/>
      <c r="R2" s="144"/>
      <c r="S2" s="144"/>
      <c r="T2" s="144"/>
      <c r="U2" s="144"/>
      <c r="V2" s="144"/>
      <c r="W2" s="15"/>
      <c r="X2" s="15"/>
      <c r="Y2" s="15"/>
      <c r="Z2" s="15"/>
      <c r="AA2" s="15"/>
      <c r="AB2" s="15"/>
      <c r="AC2" s="15"/>
      <c r="AD2" s="15"/>
      <c r="AE2" s="15"/>
      <c r="AF2" s="15"/>
      <c r="AG2" s="15"/>
      <c r="AH2" s="15"/>
      <c r="AI2" s="15"/>
      <c r="AJ2" s="15"/>
      <c r="AK2" s="15"/>
    </row>
    <row r="3" spans="1:37" ht="18" customHeight="1">
      <c r="A3" s="144" t="s">
        <v>82</v>
      </c>
      <c r="B3" s="144"/>
      <c r="C3" s="144"/>
      <c r="D3" s="144"/>
      <c r="E3" s="144"/>
      <c r="F3" s="144"/>
      <c r="G3" s="144"/>
      <c r="H3" s="144"/>
      <c r="I3" s="144"/>
      <c r="J3" s="144"/>
      <c r="K3" s="144"/>
      <c r="L3" s="144"/>
      <c r="M3" s="144"/>
      <c r="N3" s="144"/>
      <c r="O3" s="144"/>
      <c r="P3" s="144"/>
      <c r="Q3" s="144"/>
      <c r="R3" s="144"/>
      <c r="S3" s="144"/>
      <c r="T3" s="144"/>
      <c r="U3" s="144"/>
      <c r="V3" s="144"/>
      <c r="W3" s="15"/>
      <c r="X3" s="15"/>
      <c r="Y3" s="15"/>
      <c r="Z3" s="15"/>
      <c r="AA3" s="15"/>
      <c r="AB3" s="15"/>
      <c r="AC3" s="15"/>
      <c r="AD3" s="15"/>
      <c r="AE3" s="15"/>
      <c r="AF3" s="15"/>
      <c r="AG3" s="15"/>
      <c r="AH3" s="15"/>
      <c r="AI3" s="15"/>
      <c r="AJ3" s="15"/>
      <c r="AK3" s="15"/>
    </row>
    <row r="4" spans="1:37" ht="18" customHeight="1">
      <c r="A4" s="145" t="s">
        <v>244</v>
      </c>
      <c r="B4" s="145"/>
      <c r="C4" s="145"/>
      <c r="D4" s="145"/>
      <c r="E4" s="145"/>
      <c r="F4" s="145"/>
      <c r="G4" s="145"/>
      <c r="H4" s="145"/>
      <c r="I4" s="145"/>
      <c r="J4" s="145"/>
      <c r="K4" s="145"/>
      <c r="L4" s="145"/>
      <c r="M4" s="145"/>
      <c r="N4" s="145"/>
      <c r="O4" s="145"/>
      <c r="P4" s="145"/>
      <c r="Q4" s="145"/>
      <c r="R4" s="145"/>
      <c r="S4" s="145"/>
      <c r="T4" s="145"/>
      <c r="U4" s="145"/>
      <c r="V4" s="145"/>
      <c r="W4" s="16"/>
      <c r="X4" s="16"/>
      <c r="Y4" s="16"/>
      <c r="Z4" s="16"/>
      <c r="AA4" s="16"/>
      <c r="AB4" s="16"/>
      <c r="AC4" s="16"/>
      <c r="AD4" s="16"/>
      <c r="AE4" s="16"/>
      <c r="AF4" s="16"/>
      <c r="AG4" s="16"/>
      <c r="AH4" s="16"/>
      <c r="AI4" s="16"/>
      <c r="AJ4" s="16"/>
      <c r="AK4" s="16"/>
    </row>
    <row r="5" spans="1:36" ht="6" customHeight="1" thickBot="1">
      <c r="A5" s="9"/>
      <c r="B5" s="9"/>
      <c r="C5" s="9"/>
      <c r="D5" s="9"/>
      <c r="E5" s="9"/>
      <c r="F5" s="9"/>
      <c r="G5" s="9"/>
      <c r="H5" s="9"/>
      <c r="I5" s="9"/>
      <c r="J5" s="9"/>
      <c r="K5" s="9"/>
      <c r="L5" s="9"/>
      <c r="M5" s="9"/>
      <c r="N5" s="9"/>
      <c r="O5" s="9"/>
      <c r="P5" s="9"/>
      <c r="Q5" s="9"/>
      <c r="R5" s="9"/>
      <c r="S5" s="9"/>
      <c r="T5" s="9"/>
      <c r="U5" s="9"/>
      <c r="W5" s="8"/>
      <c r="X5" s="8"/>
      <c r="Y5" s="8"/>
      <c r="Z5" s="8"/>
      <c r="AA5" s="8"/>
      <c r="AB5" s="8"/>
      <c r="AC5" s="8"/>
      <c r="AD5" s="8"/>
      <c r="AE5" s="8"/>
      <c r="AF5" s="8"/>
      <c r="AG5" s="8"/>
      <c r="AH5" s="8"/>
      <c r="AI5" s="8"/>
      <c r="AJ5" s="8"/>
    </row>
    <row r="6" spans="1:31" ht="13.5" customHeight="1">
      <c r="A6" s="146" t="s">
        <v>205</v>
      </c>
      <c r="B6" s="135"/>
      <c r="C6" s="135"/>
      <c r="D6" s="135"/>
      <c r="E6" s="135"/>
      <c r="F6" s="136"/>
      <c r="G6" s="134">
        <v>1</v>
      </c>
      <c r="H6" s="135"/>
      <c r="I6" s="135"/>
      <c r="J6" s="134">
        <v>2</v>
      </c>
      <c r="K6" s="135"/>
      <c r="L6" s="135"/>
      <c r="M6" s="134">
        <v>3</v>
      </c>
      <c r="N6" s="135"/>
      <c r="O6" s="136"/>
      <c r="P6" s="135">
        <v>4</v>
      </c>
      <c r="Q6" s="135"/>
      <c r="R6" s="140"/>
      <c r="S6" s="148" t="s">
        <v>56</v>
      </c>
      <c r="T6" s="148" t="s">
        <v>57</v>
      </c>
      <c r="U6" s="148" t="s">
        <v>58</v>
      </c>
      <c r="V6" s="150" t="s">
        <v>59</v>
      </c>
      <c r="X6" s="10"/>
      <c r="Y6" s="10"/>
      <c r="Z6" s="10"/>
      <c r="AA6" s="10"/>
      <c r="AB6" s="10"/>
      <c r="AC6" s="10"/>
      <c r="AD6" s="10"/>
      <c r="AE6" s="10"/>
    </row>
    <row r="7" spans="1:22" ht="13.5" customHeight="1" thickBot="1">
      <c r="A7" s="147"/>
      <c r="B7" s="138"/>
      <c r="C7" s="138"/>
      <c r="D7" s="138"/>
      <c r="E7" s="138"/>
      <c r="F7" s="139"/>
      <c r="G7" s="137"/>
      <c r="H7" s="138"/>
      <c r="I7" s="138"/>
      <c r="J7" s="137"/>
      <c r="K7" s="138"/>
      <c r="L7" s="138"/>
      <c r="M7" s="137"/>
      <c r="N7" s="138"/>
      <c r="O7" s="139"/>
      <c r="P7" s="138"/>
      <c r="Q7" s="138"/>
      <c r="R7" s="141"/>
      <c r="S7" s="149"/>
      <c r="T7" s="149"/>
      <c r="U7" s="149"/>
      <c r="V7" s="151"/>
    </row>
    <row r="8" spans="1:24" ht="13.5" customHeight="1" thickTop="1">
      <c r="A8" s="152">
        <v>1</v>
      </c>
      <c r="B8" s="154" t="s">
        <v>79</v>
      </c>
      <c r="C8" s="155"/>
      <c r="D8" s="155"/>
      <c r="E8" s="155"/>
      <c r="F8" s="156"/>
      <c r="G8" s="162"/>
      <c r="H8" s="163"/>
      <c r="I8" s="163"/>
      <c r="J8" s="131" t="s">
        <v>232</v>
      </c>
      <c r="K8" s="132"/>
      <c r="L8" s="132"/>
      <c r="M8" s="131" t="s">
        <v>233</v>
      </c>
      <c r="N8" s="132"/>
      <c r="O8" s="133"/>
      <c r="P8" s="132" t="s">
        <v>234</v>
      </c>
      <c r="Q8" s="132"/>
      <c r="R8" s="133"/>
      <c r="S8" s="160">
        <f>COUNTIF(G8:R8,"○")*3+COUNTIF(G8:R8,"△")*1</f>
        <v>4</v>
      </c>
      <c r="T8" s="171">
        <f>SUM(G9+J9+M9+P9-I9-L9-O9-R9)</f>
        <v>1</v>
      </c>
      <c r="U8" s="171">
        <f>SUM(G9,J9,M9,P9)</f>
        <v>5</v>
      </c>
      <c r="V8" s="166">
        <f>RANK(X8,$X$8:$X$15,0)</f>
        <v>3</v>
      </c>
      <c r="X8" s="115">
        <f aca="true" t="shared" si="0" ref="X8:X14">SUM(S8*1000+T8*100+U8)</f>
        <v>4105</v>
      </c>
    </row>
    <row r="9" spans="1:24" ht="13.5" customHeight="1">
      <c r="A9" s="153"/>
      <c r="B9" s="157"/>
      <c r="C9" s="158"/>
      <c r="D9" s="158"/>
      <c r="E9" s="158"/>
      <c r="F9" s="159"/>
      <c r="G9" s="164"/>
      <c r="H9" s="165"/>
      <c r="I9" s="165"/>
      <c r="J9" s="46">
        <v>1</v>
      </c>
      <c r="K9" s="47" t="s">
        <v>231</v>
      </c>
      <c r="L9" s="48">
        <v>1</v>
      </c>
      <c r="M9" s="46">
        <v>3</v>
      </c>
      <c r="N9" s="47" t="s">
        <v>231</v>
      </c>
      <c r="O9" s="49">
        <v>0</v>
      </c>
      <c r="P9" s="50">
        <v>1</v>
      </c>
      <c r="Q9" s="51" t="s">
        <v>231</v>
      </c>
      <c r="R9" s="52">
        <v>3</v>
      </c>
      <c r="S9" s="161"/>
      <c r="T9" s="169"/>
      <c r="U9" s="169"/>
      <c r="V9" s="167"/>
      <c r="X9" s="115"/>
    </row>
    <row r="10" spans="1:24" ht="13.5" customHeight="1">
      <c r="A10" s="172">
        <v>2</v>
      </c>
      <c r="B10" s="173" t="s">
        <v>83</v>
      </c>
      <c r="C10" s="174"/>
      <c r="D10" s="174"/>
      <c r="E10" s="174"/>
      <c r="F10" s="175"/>
      <c r="G10" s="120" t="s">
        <v>232</v>
      </c>
      <c r="H10" s="121"/>
      <c r="I10" s="121"/>
      <c r="J10" s="116"/>
      <c r="K10" s="117"/>
      <c r="L10" s="117"/>
      <c r="M10" s="120" t="s">
        <v>236</v>
      </c>
      <c r="N10" s="121"/>
      <c r="O10" s="122"/>
      <c r="P10" s="121" t="s">
        <v>237</v>
      </c>
      <c r="Q10" s="121"/>
      <c r="R10" s="122"/>
      <c r="S10" s="170">
        <f>COUNTIF(G10:R10,"○")*3+COUNTIF(G10:R10,"△")*1</f>
        <v>4</v>
      </c>
      <c r="T10" s="168">
        <f>SUM(G11+J11+M11+P11-I11-L11-O11-R11)</f>
        <v>2</v>
      </c>
      <c r="U10" s="168">
        <f>SUM(G11,J11,M11,P11)</f>
        <v>5</v>
      </c>
      <c r="V10" s="166">
        <f>RANK(X10,$X$8:$X$15,0)</f>
        <v>2</v>
      </c>
      <c r="X10" s="115">
        <f t="shared" si="0"/>
        <v>4205</v>
      </c>
    </row>
    <row r="11" spans="1:24" ht="13.5" customHeight="1">
      <c r="A11" s="153"/>
      <c r="B11" s="157"/>
      <c r="C11" s="158"/>
      <c r="D11" s="158"/>
      <c r="E11" s="158"/>
      <c r="F11" s="159"/>
      <c r="G11" s="53">
        <v>1</v>
      </c>
      <c r="H11" s="54" t="s">
        <v>231</v>
      </c>
      <c r="I11" s="55">
        <v>1</v>
      </c>
      <c r="J11" s="118"/>
      <c r="K11" s="119"/>
      <c r="L11" s="119"/>
      <c r="M11" s="56">
        <v>4</v>
      </c>
      <c r="N11" s="57" t="s">
        <v>231</v>
      </c>
      <c r="O11" s="58">
        <v>0</v>
      </c>
      <c r="P11" s="50">
        <v>0</v>
      </c>
      <c r="Q11" s="59" t="s">
        <v>231</v>
      </c>
      <c r="R11" s="49">
        <v>2</v>
      </c>
      <c r="S11" s="161"/>
      <c r="T11" s="169"/>
      <c r="U11" s="169"/>
      <c r="V11" s="167"/>
      <c r="X11" s="115"/>
    </row>
    <row r="12" spans="1:24" ht="13.5" customHeight="1">
      <c r="A12" s="172">
        <v>3</v>
      </c>
      <c r="B12" s="173" t="s">
        <v>84</v>
      </c>
      <c r="C12" s="174"/>
      <c r="D12" s="174"/>
      <c r="E12" s="174"/>
      <c r="F12" s="175"/>
      <c r="G12" s="120" t="s">
        <v>234</v>
      </c>
      <c r="H12" s="121"/>
      <c r="I12" s="121"/>
      <c r="J12" s="120" t="s">
        <v>235</v>
      </c>
      <c r="K12" s="121"/>
      <c r="L12" s="121"/>
      <c r="M12" s="116"/>
      <c r="N12" s="117"/>
      <c r="O12" s="125"/>
      <c r="P12" s="121" t="s">
        <v>234</v>
      </c>
      <c r="Q12" s="121"/>
      <c r="R12" s="122"/>
      <c r="S12" s="170">
        <f>COUNTIF(G12:R12,"○")*3+COUNTIF(G12:R12,"△")*1</f>
        <v>0</v>
      </c>
      <c r="T12" s="168">
        <f>SUM(G13+J13+M13+P13-I13-L13-O13-R13)</f>
        <v>-13</v>
      </c>
      <c r="U12" s="168">
        <f>SUM(G13,J13,M13,P13)</f>
        <v>0</v>
      </c>
      <c r="V12" s="166">
        <f>RANK(X12,$X$8:$X$15,0)</f>
        <v>4</v>
      </c>
      <c r="X12" s="115">
        <f t="shared" si="0"/>
        <v>-1300</v>
      </c>
    </row>
    <row r="13" spans="1:24" ht="13.5" customHeight="1">
      <c r="A13" s="153"/>
      <c r="B13" s="157"/>
      <c r="C13" s="158"/>
      <c r="D13" s="158"/>
      <c r="E13" s="158"/>
      <c r="F13" s="159"/>
      <c r="G13" s="50">
        <v>0</v>
      </c>
      <c r="H13" s="60" t="s">
        <v>231</v>
      </c>
      <c r="I13" s="61">
        <v>3</v>
      </c>
      <c r="J13" s="62">
        <v>0</v>
      </c>
      <c r="K13" s="63" t="s">
        <v>231</v>
      </c>
      <c r="L13" s="64">
        <v>4</v>
      </c>
      <c r="M13" s="118"/>
      <c r="N13" s="119"/>
      <c r="O13" s="129"/>
      <c r="P13" s="50">
        <v>0</v>
      </c>
      <c r="Q13" s="59" t="s">
        <v>231</v>
      </c>
      <c r="R13" s="49">
        <v>6</v>
      </c>
      <c r="S13" s="161"/>
      <c r="T13" s="169"/>
      <c r="U13" s="169"/>
      <c r="V13" s="167"/>
      <c r="X13" s="115"/>
    </row>
    <row r="14" spans="1:24" ht="13.5" customHeight="1">
      <c r="A14" s="172">
        <v>4</v>
      </c>
      <c r="B14" s="173" t="s">
        <v>85</v>
      </c>
      <c r="C14" s="174"/>
      <c r="D14" s="174"/>
      <c r="E14" s="174"/>
      <c r="F14" s="175"/>
      <c r="G14" s="120" t="s">
        <v>238</v>
      </c>
      <c r="H14" s="130"/>
      <c r="I14" s="130"/>
      <c r="J14" s="120" t="s">
        <v>238</v>
      </c>
      <c r="K14" s="121"/>
      <c r="L14" s="121"/>
      <c r="M14" s="120" t="s">
        <v>238</v>
      </c>
      <c r="N14" s="121"/>
      <c r="O14" s="122"/>
      <c r="P14" s="117"/>
      <c r="Q14" s="117"/>
      <c r="R14" s="125"/>
      <c r="S14" s="170">
        <f>COUNTIF(G14:R14,"○")*3+COUNTIF(G14:R14,"△")*1</f>
        <v>9</v>
      </c>
      <c r="T14" s="168">
        <f>SUM(G15+J15+M15+P15-I15-L15-O15-R15)</f>
        <v>10</v>
      </c>
      <c r="U14" s="168">
        <f>SUM(G15,J15,M15,P15)</f>
        <v>11</v>
      </c>
      <c r="V14" s="166">
        <f>RANK(X14,$X$8:$X$15,0)</f>
        <v>1</v>
      </c>
      <c r="X14" s="115">
        <f t="shared" si="0"/>
        <v>10011</v>
      </c>
    </row>
    <row r="15" spans="1:24" ht="13.5" customHeight="1" thickBot="1">
      <c r="A15" s="176"/>
      <c r="B15" s="177"/>
      <c r="C15" s="178"/>
      <c r="D15" s="178"/>
      <c r="E15" s="178"/>
      <c r="F15" s="179"/>
      <c r="G15" s="65">
        <v>3</v>
      </c>
      <c r="H15" s="66" t="s">
        <v>231</v>
      </c>
      <c r="I15" s="65">
        <v>1</v>
      </c>
      <c r="J15" s="67">
        <v>2</v>
      </c>
      <c r="K15" s="68" t="s">
        <v>231</v>
      </c>
      <c r="L15" s="69">
        <v>0</v>
      </c>
      <c r="M15" s="67">
        <v>6</v>
      </c>
      <c r="N15" s="68" t="s">
        <v>231</v>
      </c>
      <c r="O15" s="70">
        <v>0</v>
      </c>
      <c r="P15" s="127"/>
      <c r="Q15" s="127"/>
      <c r="R15" s="128"/>
      <c r="S15" s="187"/>
      <c r="T15" s="188"/>
      <c r="U15" s="188"/>
      <c r="V15" s="180"/>
      <c r="X15" s="115"/>
    </row>
    <row r="16" spans="1:22" ht="9.75" customHeight="1" thickBot="1">
      <c r="A16" s="12"/>
      <c r="B16" s="12"/>
      <c r="C16" s="13"/>
      <c r="D16" s="13"/>
      <c r="E16" s="13"/>
      <c r="F16" s="14"/>
      <c r="G16" s="71"/>
      <c r="H16" s="71"/>
      <c r="I16" s="71"/>
      <c r="J16" s="71"/>
      <c r="K16" s="71"/>
      <c r="L16" s="71"/>
      <c r="M16" s="71"/>
      <c r="N16" s="71"/>
      <c r="O16" s="71"/>
      <c r="P16" s="71"/>
      <c r="Q16" s="71"/>
      <c r="R16" s="71"/>
      <c r="S16" s="6"/>
      <c r="T16" s="6"/>
      <c r="U16" s="6"/>
      <c r="V16" s="6"/>
    </row>
    <row r="17" spans="1:31" ht="13.5" customHeight="1">
      <c r="A17" s="181" t="s">
        <v>206</v>
      </c>
      <c r="B17" s="182"/>
      <c r="C17" s="182"/>
      <c r="D17" s="182"/>
      <c r="E17" s="182"/>
      <c r="F17" s="183"/>
      <c r="G17" s="134">
        <v>1</v>
      </c>
      <c r="H17" s="135"/>
      <c r="I17" s="140"/>
      <c r="J17" s="142">
        <v>2</v>
      </c>
      <c r="K17" s="135"/>
      <c r="L17" s="140"/>
      <c r="M17" s="142">
        <v>3</v>
      </c>
      <c r="N17" s="135"/>
      <c r="O17" s="140"/>
      <c r="P17" s="142">
        <v>4</v>
      </c>
      <c r="Q17" s="135"/>
      <c r="R17" s="140"/>
      <c r="S17" s="148" t="s">
        <v>56</v>
      </c>
      <c r="T17" s="148" t="s">
        <v>57</v>
      </c>
      <c r="U17" s="148" t="s">
        <v>58</v>
      </c>
      <c r="V17" s="150" t="s">
        <v>59</v>
      </c>
      <c r="X17" s="10"/>
      <c r="Y17" s="10"/>
      <c r="Z17" s="10"/>
      <c r="AA17" s="10"/>
      <c r="AB17" s="10"/>
      <c r="AC17" s="10"/>
      <c r="AD17" s="10"/>
      <c r="AE17" s="10"/>
    </row>
    <row r="18" spans="1:22" ht="13.5" customHeight="1" thickBot="1">
      <c r="A18" s="184"/>
      <c r="B18" s="185"/>
      <c r="C18" s="185"/>
      <c r="D18" s="185"/>
      <c r="E18" s="185"/>
      <c r="F18" s="186"/>
      <c r="G18" s="137"/>
      <c r="H18" s="138"/>
      <c r="I18" s="141"/>
      <c r="J18" s="143"/>
      <c r="K18" s="138"/>
      <c r="L18" s="141"/>
      <c r="M18" s="143"/>
      <c r="N18" s="138"/>
      <c r="O18" s="141"/>
      <c r="P18" s="143"/>
      <c r="Q18" s="138"/>
      <c r="R18" s="141"/>
      <c r="S18" s="149"/>
      <c r="T18" s="149"/>
      <c r="U18" s="149"/>
      <c r="V18" s="151"/>
    </row>
    <row r="19" spans="1:24" ht="13.5" customHeight="1" thickTop="1">
      <c r="A19" s="152">
        <v>1</v>
      </c>
      <c r="B19" s="154" t="s">
        <v>86</v>
      </c>
      <c r="C19" s="155"/>
      <c r="D19" s="155"/>
      <c r="E19" s="155"/>
      <c r="F19" s="156"/>
      <c r="G19" s="162"/>
      <c r="H19" s="163"/>
      <c r="I19" s="163"/>
      <c r="J19" s="131" t="s">
        <v>233</v>
      </c>
      <c r="K19" s="132"/>
      <c r="L19" s="132"/>
      <c r="M19" s="131" t="s">
        <v>238</v>
      </c>
      <c r="N19" s="132"/>
      <c r="O19" s="133"/>
      <c r="P19" s="132" t="s">
        <v>233</v>
      </c>
      <c r="Q19" s="132"/>
      <c r="R19" s="133"/>
      <c r="S19" s="160">
        <f>COUNTIF(G19:R19,"○")*3+COUNTIF(G19:R19,"△")*1</f>
        <v>9</v>
      </c>
      <c r="T19" s="171">
        <f>SUM(G20+J20+M20+P20-I20-L20-O20-R20)</f>
        <v>23</v>
      </c>
      <c r="U19" s="171">
        <f>SUM(G20,J20,M20,P20)</f>
        <v>23</v>
      </c>
      <c r="V19" s="166">
        <f>RANK(X19,$X$19:$X$26,0)</f>
        <v>1</v>
      </c>
      <c r="X19" s="115">
        <f aca="true" t="shared" si="1" ref="X19:X25">SUM(S19*1000+T19*100+U19)</f>
        <v>11323</v>
      </c>
    </row>
    <row r="20" spans="1:24" ht="13.5" customHeight="1">
      <c r="A20" s="153"/>
      <c r="B20" s="157"/>
      <c r="C20" s="158"/>
      <c r="D20" s="158"/>
      <c r="E20" s="158"/>
      <c r="F20" s="159"/>
      <c r="G20" s="164"/>
      <c r="H20" s="165"/>
      <c r="I20" s="165"/>
      <c r="J20" s="46">
        <v>3</v>
      </c>
      <c r="K20" s="47" t="s">
        <v>231</v>
      </c>
      <c r="L20" s="48">
        <v>0</v>
      </c>
      <c r="M20" s="46">
        <v>15</v>
      </c>
      <c r="N20" s="47" t="s">
        <v>231</v>
      </c>
      <c r="O20" s="49">
        <v>0</v>
      </c>
      <c r="P20" s="50">
        <v>5</v>
      </c>
      <c r="Q20" s="51" t="s">
        <v>231</v>
      </c>
      <c r="R20" s="52">
        <v>0</v>
      </c>
      <c r="S20" s="161"/>
      <c r="T20" s="169"/>
      <c r="U20" s="169"/>
      <c r="V20" s="167"/>
      <c r="X20" s="115"/>
    </row>
    <row r="21" spans="1:24" ht="13.5" customHeight="1">
      <c r="A21" s="172">
        <v>2</v>
      </c>
      <c r="B21" s="173" t="s">
        <v>87</v>
      </c>
      <c r="C21" s="174"/>
      <c r="D21" s="174"/>
      <c r="E21" s="174"/>
      <c r="F21" s="175"/>
      <c r="G21" s="120" t="s">
        <v>235</v>
      </c>
      <c r="H21" s="121"/>
      <c r="I21" s="121"/>
      <c r="J21" s="116"/>
      <c r="K21" s="117"/>
      <c r="L21" s="117"/>
      <c r="M21" s="120" t="s">
        <v>233</v>
      </c>
      <c r="N21" s="121"/>
      <c r="O21" s="122"/>
      <c r="P21" s="121" t="s">
        <v>234</v>
      </c>
      <c r="Q21" s="121"/>
      <c r="R21" s="122"/>
      <c r="S21" s="170">
        <f>COUNTIF(G21:R21,"○")*3+COUNTIF(G21:R21,"△")*1</f>
        <v>3</v>
      </c>
      <c r="T21" s="168">
        <f>SUM(G22+J22+M22+P22-I22-L22-O22-R22)</f>
        <v>0</v>
      </c>
      <c r="U21" s="168">
        <f>SUM(G22,J22,M22,P22)</f>
        <v>4</v>
      </c>
      <c r="V21" s="166">
        <f>RANK(X21,$X$19:$X$26,0)</f>
        <v>3</v>
      </c>
      <c r="X21" s="115">
        <f t="shared" si="1"/>
        <v>3004</v>
      </c>
    </row>
    <row r="22" spans="1:24" ht="13.5" customHeight="1">
      <c r="A22" s="153"/>
      <c r="B22" s="157"/>
      <c r="C22" s="158"/>
      <c r="D22" s="158"/>
      <c r="E22" s="158"/>
      <c r="F22" s="159"/>
      <c r="G22" s="53">
        <v>0</v>
      </c>
      <c r="H22" s="54" t="s">
        <v>231</v>
      </c>
      <c r="I22" s="55">
        <v>3</v>
      </c>
      <c r="J22" s="118"/>
      <c r="K22" s="119"/>
      <c r="L22" s="119"/>
      <c r="M22" s="56">
        <v>4</v>
      </c>
      <c r="N22" s="57" t="s">
        <v>231</v>
      </c>
      <c r="O22" s="58">
        <v>0</v>
      </c>
      <c r="P22" s="50">
        <v>0</v>
      </c>
      <c r="Q22" s="59" t="s">
        <v>231</v>
      </c>
      <c r="R22" s="49">
        <v>1</v>
      </c>
      <c r="S22" s="161"/>
      <c r="T22" s="169"/>
      <c r="U22" s="169"/>
      <c r="V22" s="167"/>
      <c r="X22" s="115"/>
    </row>
    <row r="23" spans="1:24" ht="13.5" customHeight="1">
      <c r="A23" s="172">
        <v>3</v>
      </c>
      <c r="B23" s="173" t="s">
        <v>78</v>
      </c>
      <c r="C23" s="174"/>
      <c r="D23" s="174"/>
      <c r="E23" s="174"/>
      <c r="F23" s="175"/>
      <c r="G23" s="120" t="s">
        <v>234</v>
      </c>
      <c r="H23" s="121"/>
      <c r="I23" s="121"/>
      <c r="J23" s="120" t="s">
        <v>234</v>
      </c>
      <c r="K23" s="121"/>
      <c r="L23" s="121"/>
      <c r="M23" s="116"/>
      <c r="N23" s="117"/>
      <c r="O23" s="125"/>
      <c r="P23" s="121" t="s">
        <v>234</v>
      </c>
      <c r="Q23" s="121"/>
      <c r="R23" s="122"/>
      <c r="S23" s="170">
        <f>COUNTIF(G23:R23,"○")*3+COUNTIF(G23:R23,"△")*1</f>
        <v>0</v>
      </c>
      <c r="T23" s="168">
        <f>SUM(G24+J24+M24+P24-I24-L24-O24-R24)</f>
        <v>-21</v>
      </c>
      <c r="U23" s="168">
        <f>SUM(G24,J24,M24,P24)</f>
        <v>1</v>
      </c>
      <c r="V23" s="166">
        <f>RANK(X23,$X$19:$X$26,0)</f>
        <v>4</v>
      </c>
      <c r="X23" s="115">
        <f t="shared" si="1"/>
        <v>-2099</v>
      </c>
    </row>
    <row r="24" spans="1:24" ht="13.5" customHeight="1">
      <c r="A24" s="153"/>
      <c r="B24" s="157"/>
      <c r="C24" s="158"/>
      <c r="D24" s="158"/>
      <c r="E24" s="158"/>
      <c r="F24" s="159"/>
      <c r="G24" s="50">
        <v>0</v>
      </c>
      <c r="H24" s="60" t="s">
        <v>231</v>
      </c>
      <c r="I24" s="61">
        <v>15</v>
      </c>
      <c r="J24" s="62">
        <v>0</v>
      </c>
      <c r="K24" s="63" t="s">
        <v>231</v>
      </c>
      <c r="L24" s="64">
        <v>4</v>
      </c>
      <c r="M24" s="118"/>
      <c r="N24" s="119"/>
      <c r="O24" s="129"/>
      <c r="P24" s="50">
        <v>1</v>
      </c>
      <c r="Q24" s="59" t="s">
        <v>231</v>
      </c>
      <c r="R24" s="49">
        <v>3</v>
      </c>
      <c r="S24" s="161"/>
      <c r="T24" s="169"/>
      <c r="U24" s="169"/>
      <c r="V24" s="167"/>
      <c r="X24" s="115"/>
    </row>
    <row r="25" spans="1:24" ht="13.5" customHeight="1">
      <c r="A25" s="172">
        <v>4</v>
      </c>
      <c r="B25" s="173" t="s">
        <v>73</v>
      </c>
      <c r="C25" s="174"/>
      <c r="D25" s="174"/>
      <c r="E25" s="174"/>
      <c r="F25" s="175"/>
      <c r="G25" s="120" t="s">
        <v>234</v>
      </c>
      <c r="H25" s="130"/>
      <c r="I25" s="130"/>
      <c r="J25" s="120" t="s">
        <v>233</v>
      </c>
      <c r="K25" s="121"/>
      <c r="L25" s="121"/>
      <c r="M25" s="120" t="s">
        <v>233</v>
      </c>
      <c r="N25" s="121"/>
      <c r="O25" s="122"/>
      <c r="P25" s="117"/>
      <c r="Q25" s="117"/>
      <c r="R25" s="125"/>
      <c r="S25" s="170">
        <f>COUNTIF(G25:R25,"○")*3+COUNTIF(G25:R25,"△")*1</f>
        <v>6</v>
      </c>
      <c r="T25" s="168">
        <f>SUM(G26+J26+M26+P26-I26-L26-O26-R26)</f>
        <v>-2</v>
      </c>
      <c r="U25" s="168">
        <f>SUM(G26,J26,M26,P26)</f>
        <v>4</v>
      </c>
      <c r="V25" s="166">
        <f>RANK(X25,$X$19:$X$26,0)</f>
        <v>2</v>
      </c>
      <c r="X25" s="115">
        <f t="shared" si="1"/>
        <v>5804</v>
      </c>
    </row>
    <row r="26" spans="1:24" ht="13.5" customHeight="1" thickBot="1">
      <c r="A26" s="176"/>
      <c r="B26" s="177"/>
      <c r="C26" s="178"/>
      <c r="D26" s="178"/>
      <c r="E26" s="178"/>
      <c r="F26" s="179"/>
      <c r="G26" s="65">
        <v>0</v>
      </c>
      <c r="H26" s="66" t="s">
        <v>231</v>
      </c>
      <c r="I26" s="65">
        <v>5</v>
      </c>
      <c r="J26" s="67">
        <v>1</v>
      </c>
      <c r="K26" s="68" t="s">
        <v>231</v>
      </c>
      <c r="L26" s="69">
        <v>0</v>
      </c>
      <c r="M26" s="67">
        <v>3</v>
      </c>
      <c r="N26" s="68" t="s">
        <v>231</v>
      </c>
      <c r="O26" s="70">
        <v>1</v>
      </c>
      <c r="P26" s="127"/>
      <c r="Q26" s="127"/>
      <c r="R26" s="128"/>
      <c r="S26" s="187"/>
      <c r="T26" s="188"/>
      <c r="U26" s="188"/>
      <c r="V26" s="180"/>
      <c r="X26" s="115"/>
    </row>
    <row r="27" spans="1:22" ht="9" customHeight="1" thickBot="1">
      <c r="A27" s="18"/>
      <c r="B27" s="17"/>
      <c r="C27" s="17"/>
      <c r="D27" s="17"/>
      <c r="E27" s="17"/>
      <c r="F27" s="17"/>
      <c r="G27" s="72"/>
      <c r="H27" s="72"/>
      <c r="I27" s="72"/>
      <c r="J27" s="73"/>
      <c r="K27" s="73"/>
      <c r="L27" s="73"/>
      <c r="M27" s="73"/>
      <c r="N27" s="73"/>
      <c r="O27" s="73"/>
      <c r="P27" s="73"/>
      <c r="Q27" s="73"/>
      <c r="R27" s="73"/>
      <c r="S27" s="19"/>
      <c r="T27" s="19"/>
      <c r="U27" s="19"/>
      <c r="V27" s="19"/>
    </row>
    <row r="28" spans="1:22" ht="13.5" customHeight="1">
      <c r="A28" s="181" t="s">
        <v>207</v>
      </c>
      <c r="B28" s="182"/>
      <c r="C28" s="182"/>
      <c r="D28" s="182"/>
      <c r="E28" s="182"/>
      <c r="F28" s="183"/>
      <c r="G28" s="134">
        <v>1</v>
      </c>
      <c r="H28" s="135"/>
      <c r="I28" s="140"/>
      <c r="J28" s="142">
        <v>2</v>
      </c>
      <c r="K28" s="135"/>
      <c r="L28" s="140"/>
      <c r="M28" s="142">
        <v>3</v>
      </c>
      <c r="N28" s="135"/>
      <c r="O28" s="140"/>
      <c r="P28" s="142"/>
      <c r="Q28" s="135"/>
      <c r="R28" s="136"/>
      <c r="S28" s="148" t="s">
        <v>56</v>
      </c>
      <c r="T28" s="148" t="s">
        <v>57</v>
      </c>
      <c r="U28" s="148" t="s">
        <v>58</v>
      </c>
      <c r="V28" s="150" t="s">
        <v>59</v>
      </c>
    </row>
    <row r="29" spans="1:22" ht="13.5" customHeight="1" thickBot="1">
      <c r="A29" s="184"/>
      <c r="B29" s="185"/>
      <c r="C29" s="185"/>
      <c r="D29" s="185"/>
      <c r="E29" s="185"/>
      <c r="F29" s="186"/>
      <c r="G29" s="137"/>
      <c r="H29" s="138"/>
      <c r="I29" s="141"/>
      <c r="J29" s="143"/>
      <c r="K29" s="138"/>
      <c r="L29" s="141"/>
      <c r="M29" s="143"/>
      <c r="N29" s="138"/>
      <c r="O29" s="141"/>
      <c r="P29" s="143"/>
      <c r="Q29" s="138"/>
      <c r="R29" s="139"/>
      <c r="S29" s="149"/>
      <c r="T29" s="149"/>
      <c r="U29" s="149"/>
      <c r="V29" s="151"/>
    </row>
    <row r="30" spans="1:24" ht="13.5" customHeight="1" thickTop="1">
      <c r="A30" s="152">
        <v>1</v>
      </c>
      <c r="B30" s="154" t="s">
        <v>88</v>
      </c>
      <c r="C30" s="155"/>
      <c r="D30" s="155"/>
      <c r="E30" s="155"/>
      <c r="F30" s="156"/>
      <c r="G30" s="162"/>
      <c r="H30" s="163"/>
      <c r="I30" s="163"/>
      <c r="J30" s="131" t="s">
        <v>239</v>
      </c>
      <c r="K30" s="132"/>
      <c r="L30" s="132"/>
      <c r="M30" s="131" t="s">
        <v>240</v>
      </c>
      <c r="N30" s="132"/>
      <c r="O30" s="133"/>
      <c r="P30" s="92"/>
      <c r="Q30" s="93"/>
      <c r="R30" s="94"/>
      <c r="S30" s="160">
        <f>COUNTIF(G30:M30,"○")*3+COUNTIF(G30:M30,"△")*1</f>
        <v>0</v>
      </c>
      <c r="T30" s="171">
        <f>SUM(G31+J31+M31-I31-L31-O31)</f>
        <v>-12</v>
      </c>
      <c r="U30" s="171">
        <f>SUM(G31,J31,M31)</f>
        <v>1</v>
      </c>
      <c r="V30" s="166">
        <f>RANK(X30,$X$30:$X$35,0)</f>
        <v>3</v>
      </c>
      <c r="X30" s="115">
        <f>SUM(S30*1000+T30*100+U30)</f>
        <v>-1199</v>
      </c>
    </row>
    <row r="31" spans="1:24" ht="13.5" customHeight="1">
      <c r="A31" s="153"/>
      <c r="B31" s="157"/>
      <c r="C31" s="158"/>
      <c r="D31" s="158"/>
      <c r="E31" s="158"/>
      <c r="F31" s="159"/>
      <c r="G31" s="164"/>
      <c r="H31" s="165"/>
      <c r="I31" s="165"/>
      <c r="J31" s="46">
        <v>0</v>
      </c>
      <c r="K31" s="47" t="s">
        <v>231</v>
      </c>
      <c r="L31" s="48">
        <v>7</v>
      </c>
      <c r="M31" s="46">
        <v>1</v>
      </c>
      <c r="N31" s="47" t="s">
        <v>231</v>
      </c>
      <c r="O31" s="49">
        <v>6</v>
      </c>
      <c r="P31" s="77"/>
      <c r="Q31" s="78"/>
      <c r="R31" s="79"/>
      <c r="S31" s="161"/>
      <c r="T31" s="169"/>
      <c r="U31" s="169"/>
      <c r="V31" s="167"/>
      <c r="X31" s="115"/>
    </row>
    <row r="32" spans="1:24" ht="13.5" customHeight="1">
      <c r="A32" s="172">
        <v>2</v>
      </c>
      <c r="B32" s="173" t="s">
        <v>74</v>
      </c>
      <c r="C32" s="189"/>
      <c r="D32" s="189"/>
      <c r="E32" s="189"/>
      <c r="F32" s="190"/>
      <c r="G32" s="120" t="s">
        <v>242</v>
      </c>
      <c r="H32" s="121"/>
      <c r="I32" s="121"/>
      <c r="J32" s="116"/>
      <c r="K32" s="117"/>
      <c r="L32" s="117"/>
      <c r="M32" s="120" t="s">
        <v>242</v>
      </c>
      <c r="N32" s="121"/>
      <c r="O32" s="122"/>
      <c r="P32" s="74"/>
      <c r="Q32" s="75"/>
      <c r="R32" s="76"/>
      <c r="S32" s="170">
        <f>COUNTIF(G32:M32,"○")*3+COUNTIF(G32:M32,"△")*1</f>
        <v>6</v>
      </c>
      <c r="T32" s="168">
        <f>SUM(G33+J33+M33-I33-L33-O33)</f>
        <v>9</v>
      </c>
      <c r="U32" s="168">
        <f>SUM(G33,J33,M33)</f>
        <v>10</v>
      </c>
      <c r="V32" s="166">
        <f>RANK(X32,$X$30:$X$35,0)</f>
        <v>1</v>
      </c>
      <c r="X32" s="115">
        <f>SUM(S32*1000+T32*100+U32)</f>
        <v>6910</v>
      </c>
    </row>
    <row r="33" spans="1:24" ht="13.5" customHeight="1">
      <c r="A33" s="153"/>
      <c r="B33" s="191"/>
      <c r="C33" s="192"/>
      <c r="D33" s="192"/>
      <c r="E33" s="192"/>
      <c r="F33" s="193"/>
      <c r="G33" s="53">
        <v>7</v>
      </c>
      <c r="H33" s="54" t="s">
        <v>231</v>
      </c>
      <c r="I33" s="55">
        <v>0</v>
      </c>
      <c r="J33" s="118"/>
      <c r="K33" s="119"/>
      <c r="L33" s="119"/>
      <c r="M33" s="56">
        <v>3</v>
      </c>
      <c r="N33" s="57" t="s">
        <v>231</v>
      </c>
      <c r="O33" s="58">
        <v>1</v>
      </c>
      <c r="P33" s="77"/>
      <c r="Q33" s="78"/>
      <c r="R33" s="79"/>
      <c r="S33" s="161"/>
      <c r="T33" s="169"/>
      <c r="U33" s="169"/>
      <c r="V33" s="167"/>
      <c r="X33" s="115"/>
    </row>
    <row r="34" spans="1:24" ht="13.5" customHeight="1">
      <c r="A34" s="172">
        <v>3</v>
      </c>
      <c r="B34" s="173" t="s">
        <v>89</v>
      </c>
      <c r="C34" s="174"/>
      <c r="D34" s="174"/>
      <c r="E34" s="174"/>
      <c r="F34" s="175"/>
      <c r="G34" s="120" t="s">
        <v>242</v>
      </c>
      <c r="H34" s="121"/>
      <c r="I34" s="121"/>
      <c r="J34" s="120" t="s">
        <v>241</v>
      </c>
      <c r="K34" s="121"/>
      <c r="L34" s="121"/>
      <c r="M34" s="116"/>
      <c r="N34" s="117"/>
      <c r="O34" s="125"/>
      <c r="P34" s="80"/>
      <c r="Q34" s="81"/>
      <c r="R34" s="82"/>
      <c r="S34" s="170">
        <f>COUNTIF(G34:M34,"○")*3+COUNTIF(G34:M34,"△")*1</f>
        <v>3</v>
      </c>
      <c r="T34" s="168">
        <f>SUM(G35+J35+M35-I35-L35-O35)</f>
        <v>3</v>
      </c>
      <c r="U34" s="168">
        <f>SUM(G35,J35,M35)</f>
        <v>7</v>
      </c>
      <c r="V34" s="194">
        <f>RANK(X34,$X$30:$X$35,0)</f>
        <v>2</v>
      </c>
      <c r="X34" s="115">
        <f>SUM(S34*1000+T34*100+U34)</f>
        <v>3307</v>
      </c>
    </row>
    <row r="35" spans="1:24" ht="13.5" customHeight="1" thickBot="1">
      <c r="A35" s="176"/>
      <c r="B35" s="177"/>
      <c r="C35" s="178"/>
      <c r="D35" s="178"/>
      <c r="E35" s="178"/>
      <c r="F35" s="179"/>
      <c r="G35" s="83">
        <v>6</v>
      </c>
      <c r="H35" s="84" t="s">
        <v>231</v>
      </c>
      <c r="I35" s="85">
        <v>1</v>
      </c>
      <c r="J35" s="86">
        <v>1</v>
      </c>
      <c r="K35" s="87" t="s">
        <v>231</v>
      </c>
      <c r="L35" s="88">
        <v>3</v>
      </c>
      <c r="M35" s="126"/>
      <c r="N35" s="127"/>
      <c r="O35" s="128"/>
      <c r="P35" s="89"/>
      <c r="Q35" s="90"/>
      <c r="R35" s="91"/>
      <c r="S35" s="187"/>
      <c r="T35" s="188"/>
      <c r="U35" s="188"/>
      <c r="V35" s="195"/>
      <c r="X35" s="115"/>
    </row>
    <row r="36" spans="1:22" ht="9" customHeight="1" thickBot="1">
      <c r="A36" s="12"/>
      <c r="B36" s="12"/>
      <c r="C36" s="13"/>
      <c r="D36" s="13"/>
      <c r="E36" s="13"/>
      <c r="F36" s="14"/>
      <c r="G36" s="71"/>
      <c r="H36" s="71"/>
      <c r="I36" s="71"/>
      <c r="J36" s="71"/>
      <c r="K36" s="71"/>
      <c r="L36" s="71"/>
      <c r="M36" s="71"/>
      <c r="N36" s="71"/>
      <c r="O36" s="71"/>
      <c r="P36" s="71"/>
      <c r="Q36" s="71"/>
      <c r="R36" s="71"/>
      <c r="S36" s="6"/>
      <c r="T36" s="6"/>
      <c r="U36" s="6"/>
      <c r="V36" s="6"/>
    </row>
    <row r="37" spans="1:22" ht="13.5" customHeight="1">
      <c r="A37" s="181" t="s">
        <v>208</v>
      </c>
      <c r="B37" s="182"/>
      <c r="C37" s="182"/>
      <c r="D37" s="182"/>
      <c r="E37" s="182"/>
      <c r="F37" s="183"/>
      <c r="G37" s="134">
        <v>1</v>
      </c>
      <c r="H37" s="135"/>
      <c r="I37" s="140"/>
      <c r="J37" s="142">
        <v>2</v>
      </c>
      <c r="K37" s="135"/>
      <c r="L37" s="140"/>
      <c r="M37" s="142">
        <v>3</v>
      </c>
      <c r="N37" s="135"/>
      <c r="O37" s="140"/>
      <c r="P37" s="142"/>
      <c r="Q37" s="135"/>
      <c r="R37" s="136"/>
      <c r="S37" s="148" t="s">
        <v>56</v>
      </c>
      <c r="T37" s="148" t="s">
        <v>57</v>
      </c>
      <c r="U37" s="148" t="s">
        <v>58</v>
      </c>
      <c r="V37" s="196" t="s">
        <v>59</v>
      </c>
    </row>
    <row r="38" spans="1:22" ht="13.5" customHeight="1" thickBot="1">
      <c r="A38" s="184"/>
      <c r="B38" s="185"/>
      <c r="C38" s="185"/>
      <c r="D38" s="185"/>
      <c r="E38" s="185"/>
      <c r="F38" s="186"/>
      <c r="G38" s="137"/>
      <c r="H38" s="138"/>
      <c r="I38" s="141"/>
      <c r="J38" s="143"/>
      <c r="K38" s="138"/>
      <c r="L38" s="141"/>
      <c r="M38" s="143"/>
      <c r="N38" s="138"/>
      <c r="O38" s="141"/>
      <c r="P38" s="143"/>
      <c r="Q38" s="138"/>
      <c r="R38" s="139"/>
      <c r="S38" s="149"/>
      <c r="T38" s="149"/>
      <c r="U38" s="149"/>
      <c r="V38" s="197"/>
    </row>
    <row r="39" spans="1:24" ht="13.5" customHeight="1" thickTop="1">
      <c r="A39" s="152">
        <v>1</v>
      </c>
      <c r="B39" s="154" t="s">
        <v>90</v>
      </c>
      <c r="C39" s="155"/>
      <c r="D39" s="155"/>
      <c r="E39" s="155"/>
      <c r="F39" s="156"/>
      <c r="G39" s="162"/>
      <c r="H39" s="163"/>
      <c r="I39" s="163"/>
      <c r="J39" s="131" t="s">
        <v>243</v>
      </c>
      <c r="K39" s="132"/>
      <c r="L39" s="132"/>
      <c r="M39" s="131" t="s">
        <v>234</v>
      </c>
      <c r="N39" s="132"/>
      <c r="O39" s="133"/>
      <c r="P39" s="92"/>
      <c r="Q39" s="93"/>
      <c r="R39" s="94"/>
      <c r="S39" s="160">
        <f>COUNTIF(G39:M39,"○")*3+COUNTIF(G39:M39,"△")*1</f>
        <v>1</v>
      </c>
      <c r="T39" s="171">
        <f>SUM(G40+J40+M40-I40-L40-O40)</f>
        <v>-2</v>
      </c>
      <c r="U39" s="171">
        <f>SUM(G40,J40,M40)</f>
        <v>2</v>
      </c>
      <c r="V39" s="166">
        <f>RANK(X39,$X$39:$X$44,0)</f>
        <v>2</v>
      </c>
      <c r="X39" s="115">
        <f>SUM(S39*1000+T39*100+U39)</f>
        <v>802</v>
      </c>
    </row>
    <row r="40" spans="1:24" ht="13.5" customHeight="1">
      <c r="A40" s="153"/>
      <c r="B40" s="157"/>
      <c r="C40" s="158"/>
      <c r="D40" s="158"/>
      <c r="E40" s="158"/>
      <c r="F40" s="159"/>
      <c r="G40" s="164"/>
      <c r="H40" s="165"/>
      <c r="I40" s="165"/>
      <c r="J40" s="46">
        <v>2</v>
      </c>
      <c r="K40" s="47" t="s">
        <v>231</v>
      </c>
      <c r="L40" s="48">
        <v>2</v>
      </c>
      <c r="M40" s="46">
        <v>0</v>
      </c>
      <c r="N40" s="47" t="s">
        <v>231</v>
      </c>
      <c r="O40" s="49">
        <v>2</v>
      </c>
      <c r="P40" s="77"/>
      <c r="Q40" s="78"/>
      <c r="R40" s="79"/>
      <c r="S40" s="161"/>
      <c r="T40" s="169"/>
      <c r="U40" s="169"/>
      <c r="V40" s="167"/>
      <c r="X40" s="115"/>
    </row>
    <row r="41" spans="1:24" ht="13.5" customHeight="1">
      <c r="A41" s="172">
        <v>2</v>
      </c>
      <c r="B41" s="198" t="s">
        <v>76</v>
      </c>
      <c r="C41" s="199"/>
      <c r="D41" s="199"/>
      <c r="E41" s="199"/>
      <c r="F41" s="200"/>
      <c r="G41" s="120" t="s">
        <v>232</v>
      </c>
      <c r="H41" s="121"/>
      <c r="I41" s="121"/>
      <c r="J41" s="116"/>
      <c r="K41" s="117"/>
      <c r="L41" s="117"/>
      <c r="M41" s="120" t="s">
        <v>234</v>
      </c>
      <c r="N41" s="121"/>
      <c r="O41" s="122"/>
      <c r="P41" s="74"/>
      <c r="Q41" s="75"/>
      <c r="R41" s="76"/>
      <c r="S41" s="170">
        <f>COUNTIF(G41:M41,"○")*3+COUNTIF(G41:M41,"△")*1</f>
        <v>1</v>
      </c>
      <c r="T41" s="168">
        <f>SUM(G42+J42+M42-I42-L42-O42)</f>
        <v>-3</v>
      </c>
      <c r="U41" s="168">
        <f>SUM(G42,J42,M42)</f>
        <v>3</v>
      </c>
      <c r="V41" s="166">
        <f>RANK(X41,$X$39:$X$44,0)</f>
        <v>3</v>
      </c>
      <c r="X41" s="115">
        <f>SUM(S41*1000+T41*100+U41)</f>
        <v>703</v>
      </c>
    </row>
    <row r="42" spans="1:24" ht="13.5" customHeight="1">
      <c r="A42" s="153"/>
      <c r="B42" s="201"/>
      <c r="C42" s="202"/>
      <c r="D42" s="202"/>
      <c r="E42" s="202"/>
      <c r="F42" s="203"/>
      <c r="G42" s="53">
        <v>2</v>
      </c>
      <c r="H42" s="54" t="s">
        <v>231</v>
      </c>
      <c r="I42" s="55">
        <v>2</v>
      </c>
      <c r="J42" s="118"/>
      <c r="K42" s="119"/>
      <c r="L42" s="119"/>
      <c r="M42" s="56">
        <v>1</v>
      </c>
      <c r="N42" s="57" t="s">
        <v>231</v>
      </c>
      <c r="O42" s="58">
        <v>4</v>
      </c>
      <c r="P42" s="77"/>
      <c r="Q42" s="78"/>
      <c r="R42" s="79"/>
      <c r="S42" s="161"/>
      <c r="T42" s="169"/>
      <c r="U42" s="169"/>
      <c r="V42" s="167"/>
      <c r="X42" s="115"/>
    </row>
    <row r="43" spans="1:24" ht="13.5" customHeight="1">
      <c r="A43" s="172">
        <v>3</v>
      </c>
      <c r="B43" s="173" t="s">
        <v>247</v>
      </c>
      <c r="C43" s="174"/>
      <c r="D43" s="174"/>
      <c r="E43" s="174"/>
      <c r="F43" s="175"/>
      <c r="G43" s="120" t="s">
        <v>233</v>
      </c>
      <c r="H43" s="121"/>
      <c r="I43" s="121"/>
      <c r="J43" s="120" t="s">
        <v>233</v>
      </c>
      <c r="K43" s="121"/>
      <c r="L43" s="121"/>
      <c r="M43" s="116"/>
      <c r="N43" s="117"/>
      <c r="O43" s="125"/>
      <c r="P43" s="80"/>
      <c r="Q43" s="81"/>
      <c r="R43" s="82"/>
      <c r="S43" s="170">
        <f>COUNTIF(G43:M43,"○")*3+COUNTIF(G43:M43,"△")*1</f>
        <v>6</v>
      </c>
      <c r="T43" s="168">
        <f>SUM(G44+J44+M44-I44-L44-O44)</f>
        <v>5</v>
      </c>
      <c r="U43" s="168">
        <f>SUM(G44,J44,M44)</f>
        <v>6</v>
      </c>
      <c r="V43" s="194">
        <f>RANK(X43,$X$39:$X$44,0)</f>
        <v>1</v>
      </c>
      <c r="X43" s="115">
        <f>SUM(S43*1000+T43*100+U43)</f>
        <v>6506</v>
      </c>
    </row>
    <row r="44" spans="1:24" ht="13.5" customHeight="1" thickBot="1">
      <c r="A44" s="176"/>
      <c r="B44" s="177"/>
      <c r="C44" s="178"/>
      <c r="D44" s="178"/>
      <c r="E44" s="178"/>
      <c r="F44" s="179"/>
      <c r="G44" s="83">
        <v>2</v>
      </c>
      <c r="H44" s="84" t="s">
        <v>231</v>
      </c>
      <c r="I44" s="85">
        <v>0</v>
      </c>
      <c r="J44" s="86">
        <v>4</v>
      </c>
      <c r="K44" s="87" t="s">
        <v>231</v>
      </c>
      <c r="L44" s="88">
        <v>1</v>
      </c>
      <c r="M44" s="126"/>
      <c r="N44" s="127"/>
      <c r="O44" s="128"/>
      <c r="P44" s="89"/>
      <c r="Q44" s="90"/>
      <c r="R44" s="91"/>
      <c r="S44" s="187"/>
      <c r="T44" s="188"/>
      <c r="U44" s="188"/>
      <c r="V44" s="195"/>
      <c r="X44" s="115"/>
    </row>
    <row r="45" spans="1:22" ht="9" customHeight="1" thickBot="1">
      <c r="A45" s="12"/>
      <c r="B45" s="12"/>
      <c r="C45" s="13"/>
      <c r="D45" s="13"/>
      <c r="E45" s="13"/>
      <c r="F45" s="14"/>
      <c r="G45" s="71"/>
      <c r="H45" s="71"/>
      <c r="I45" s="71"/>
      <c r="J45" s="71"/>
      <c r="K45" s="71"/>
      <c r="L45" s="71"/>
      <c r="M45" s="71"/>
      <c r="N45" s="71"/>
      <c r="O45" s="71"/>
      <c r="P45" s="71"/>
      <c r="Q45" s="71"/>
      <c r="R45" s="71"/>
      <c r="S45" s="6"/>
      <c r="T45" s="6"/>
      <c r="U45" s="6"/>
      <c r="V45" s="6"/>
    </row>
    <row r="46" spans="1:22" ht="13.5" customHeight="1">
      <c r="A46" s="181" t="s">
        <v>209</v>
      </c>
      <c r="B46" s="182"/>
      <c r="C46" s="182"/>
      <c r="D46" s="182"/>
      <c r="E46" s="182"/>
      <c r="F46" s="183"/>
      <c r="G46" s="134">
        <v>1</v>
      </c>
      <c r="H46" s="135"/>
      <c r="I46" s="140"/>
      <c r="J46" s="142">
        <v>2</v>
      </c>
      <c r="K46" s="135"/>
      <c r="L46" s="140"/>
      <c r="M46" s="142">
        <v>3</v>
      </c>
      <c r="N46" s="135"/>
      <c r="O46" s="140"/>
      <c r="P46" s="142"/>
      <c r="Q46" s="135"/>
      <c r="R46" s="136"/>
      <c r="S46" s="148" t="s">
        <v>56</v>
      </c>
      <c r="T46" s="148" t="s">
        <v>57</v>
      </c>
      <c r="U46" s="148" t="s">
        <v>58</v>
      </c>
      <c r="V46" s="196" t="s">
        <v>59</v>
      </c>
    </row>
    <row r="47" spans="1:22" ht="13.5" customHeight="1" thickBot="1">
      <c r="A47" s="184"/>
      <c r="B47" s="185"/>
      <c r="C47" s="185"/>
      <c r="D47" s="185"/>
      <c r="E47" s="185"/>
      <c r="F47" s="186"/>
      <c r="G47" s="137"/>
      <c r="H47" s="138"/>
      <c r="I47" s="141"/>
      <c r="J47" s="143"/>
      <c r="K47" s="138"/>
      <c r="L47" s="141"/>
      <c r="M47" s="143"/>
      <c r="N47" s="138"/>
      <c r="O47" s="141"/>
      <c r="P47" s="143"/>
      <c r="Q47" s="138"/>
      <c r="R47" s="139"/>
      <c r="S47" s="149"/>
      <c r="T47" s="149"/>
      <c r="U47" s="149"/>
      <c r="V47" s="197"/>
    </row>
    <row r="48" spans="1:24" ht="13.5" customHeight="1" thickTop="1">
      <c r="A48" s="152">
        <v>1</v>
      </c>
      <c r="B48" s="210" t="s">
        <v>80</v>
      </c>
      <c r="C48" s="211"/>
      <c r="D48" s="211"/>
      <c r="E48" s="211"/>
      <c r="F48" s="212"/>
      <c r="G48" s="162"/>
      <c r="H48" s="163"/>
      <c r="I48" s="163"/>
      <c r="J48" s="131" t="s">
        <v>234</v>
      </c>
      <c r="K48" s="132"/>
      <c r="L48" s="132"/>
      <c r="M48" s="131" t="s">
        <v>233</v>
      </c>
      <c r="N48" s="132"/>
      <c r="O48" s="133"/>
      <c r="P48" s="92"/>
      <c r="Q48" s="93"/>
      <c r="R48" s="94"/>
      <c r="S48" s="160">
        <f>COUNTIF(G48:M48,"○")*3+COUNTIF(G48:M48,"△")*1</f>
        <v>3</v>
      </c>
      <c r="T48" s="171">
        <f>SUM(G49+J49+M49-I49-L49-O49)</f>
        <v>2</v>
      </c>
      <c r="U48" s="171">
        <f>SUM(G49,J49,M49)</f>
        <v>4</v>
      </c>
      <c r="V48" s="166">
        <f>RANK(X48,$X$48:$X$53,0)</f>
        <v>2</v>
      </c>
      <c r="X48" s="115">
        <f>SUM(S48*1000+T48*100+U48)</f>
        <v>3204</v>
      </c>
    </row>
    <row r="49" spans="1:24" ht="13.5" customHeight="1">
      <c r="A49" s="153"/>
      <c r="B49" s="207"/>
      <c r="C49" s="208"/>
      <c r="D49" s="208"/>
      <c r="E49" s="208"/>
      <c r="F49" s="209"/>
      <c r="G49" s="164"/>
      <c r="H49" s="165"/>
      <c r="I49" s="165"/>
      <c r="J49" s="46">
        <v>0</v>
      </c>
      <c r="K49" s="47" t="s">
        <v>231</v>
      </c>
      <c r="L49" s="48">
        <v>2</v>
      </c>
      <c r="M49" s="46">
        <v>4</v>
      </c>
      <c r="N49" s="47" t="s">
        <v>231</v>
      </c>
      <c r="O49" s="49">
        <v>0</v>
      </c>
      <c r="P49" s="77"/>
      <c r="Q49" s="78"/>
      <c r="R49" s="79"/>
      <c r="S49" s="161"/>
      <c r="T49" s="169"/>
      <c r="U49" s="169"/>
      <c r="V49" s="167"/>
      <c r="X49" s="115"/>
    </row>
    <row r="50" spans="1:24" ht="13.5" customHeight="1">
      <c r="A50" s="172">
        <v>2</v>
      </c>
      <c r="B50" s="204" t="s">
        <v>77</v>
      </c>
      <c r="C50" s="205"/>
      <c r="D50" s="205"/>
      <c r="E50" s="205"/>
      <c r="F50" s="206"/>
      <c r="G50" s="120" t="s">
        <v>233</v>
      </c>
      <c r="H50" s="121"/>
      <c r="I50" s="121"/>
      <c r="J50" s="116"/>
      <c r="K50" s="117"/>
      <c r="L50" s="117"/>
      <c r="M50" s="120" t="s">
        <v>233</v>
      </c>
      <c r="N50" s="121"/>
      <c r="O50" s="122"/>
      <c r="P50" s="74"/>
      <c r="Q50" s="75"/>
      <c r="R50" s="76"/>
      <c r="S50" s="170">
        <f>COUNTIF(G50:M50,"○")*3+COUNTIF(G50:M50,"△")*1</f>
        <v>6</v>
      </c>
      <c r="T50" s="168">
        <f>SUM(G51+J51+M51-I51-L51-O51)</f>
        <v>8</v>
      </c>
      <c r="U50" s="168">
        <f>SUM(G51,J51,M51)</f>
        <v>8</v>
      </c>
      <c r="V50" s="166">
        <f>RANK(X50,$X$48:$X$53,0)</f>
        <v>1</v>
      </c>
      <c r="X50" s="115">
        <f>SUM(S50*1000+T50*100+U50)</f>
        <v>6808</v>
      </c>
    </row>
    <row r="51" spans="1:24" ht="13.5" customHeight="1">
      <c r="A51" s="153"/>
      <c r="B51" s="207"/>
      <c r="C51" s="208"/>
      <c r="D51" s="208"/>
      <c r="E51" s="208"/>
      <c r="F51" s="209"/>
      <c r="G51" s="53">
        <v>2</v>
      </c>
      <c r="H51" s="54" t="s">
        <v>231</v>
      </c>
      <c r="I51" s="55">
        <v>0</v>
      </c>
      <c r="J51" s="118"/>
      <c r="K51" s="119"/>
      <c r="L51" s="119"/>
      <c r="M51" s="56">
        <v>6</v>
      </c>
      <c r="N51" s="57" t="s">
        <v>231</v>
      </c>
      <c r="O51" s="58">
        <v>0</v>
      </c>
      <c r="P51" s="77"/>
      <c r="Q51" s="78"/>
      <c r="R51" s="79"/>
      <c r="S51" s="161"/>
      <c r="T51" s="169"/>
      <c r="U51" s="169"/>
      <c r="V51" s="167"/>
      <c r="X51" s="115"/>
    </row>
    <row r="52" spans="1:24" ht="13.5" customHeight="1">
      <c r="A52" s="172">
        <v>3</v>
      </c>
      <c r="B52" s="204" t="s">
        <v>91</v>
      </c>
      <c r="C52" s="205"/>
      <c r="D52" s="205"/>
      <c r="E52" s="205"/>
      <c r="F52" s="206"/>
      <c r="G52" s="120" t="s">
        <v>234</v>
      </c>
      <c r="H52" s="121"/>
      <c r="I52" s="121"/>
      <c r="J52" s="120" t="s">
        <v>234</v>
      </c>
      <c r="K52" s="121"/>
      <c r="L52" s="121"/>
      <c r="M52" s="116"/>
      <c r="N52" s="117"/>
      <c r="O52" s="125"/>
      <c r="P52" s="80"/>
      <c r="Q52" s="81"/>
      <c r="R52" s="82"/>
      <c r="S52" s="170">
        <f>COUNTIF(G52:M52,"○")*3+COUNTIF(G52:M52,"△")*1</f>
        <v>0</v>
      </c>
      <c r="T52" s="168">
        <f>SUM(G53+J53+M53-I53-L53-O53)</f>
        <v>-10</v>
      </c>
      <c r="U52" s="168">
        <f>SUM(G53,J53,M53)</f>
        <v>0</v>
      </c>
      <c r="V52" s="194">
        <f>RANK(X52,$X$48:$X$53,0)</f>
        <v>3</v>
      </c>
      <c r="X52" s="115">
        <f>SUM(S52*1000+T52*100+U52)</f>
        <v>-1000</v>
      </c>
    </row>
    <row r="53" spans="1:24" ht="13.5" customHeight="1" thickBot="1">
      <c r="A53" s="176"/>
      <c r="B53" s="213"/>
      <c r="C53" s="214"/>
      <c r="D53" s="214"/>
      <c r="E53" s="214"/>
      <c r="F53" s="215"/>
      <c r="G53" s="83">
        <v>0</v>
      </c>
      <c r="H53" s="84" t="s">
        <v>231</v>
      </c>
      <c r="I53" s="85">
        <v>4</v>
      </c>
      <c r="J53" s="86">
        <v>0</v>
      </c>
      <c r="K53" s="87" t="s">
        <v>231</v>
      </c>
      <c r="L53" s="88">
        <v>6</v>
      </c>
      <c r="M53" s="126"/>
      <c r="N53" s="127"/>
      <c r="O53" s="128"/>
      <c r="P53" s="89"/>
      <c r="Q53" s="90"/>
      <c r="R53" s="91"/>
      <c r="S53" s="187"/>
      <c r="T53" s="188"/>
      <c r="U53" s="188"/>
      <c r="V53" s="195"/>
      <c r="X53" s="115"/>
    </row>
    <row r="54" spans="1:22" ht="9" customHeight="1" thickBot="1">
      <c r="A54" s="12"/>
      <c r="B54" s="12"/>
      <c r="C54" s="13"/>
      <c r="D54" s="13"/>
      <c r="E54" s="13"/>
      <c r="F54" s="14"/>
      <c r="G54" s="71"/>
      <c r="H54" s="71"/>
      <c r="I54" s="71"/>
      <c r="J54" s="71"/>
      <c r="K54" s="71"/>
      <c r="L54" s="71"/>
      <c r="M54" s="71"/>
      <c r="N54" s="71"/>
      <c r="O54" s="71"/>
      <c r="P54" s="71"/>
      <c r="Q54" s="71"/>
      <c r="R54" s="71"/>
      <c r="S54" s="6"/>
      <c r="T54" s="6"/>
      <c r="U54" s="6"/>
      <c r="V54" s="6"/>
    </row>
    <row r="55" spans="1:22" ht="13.5" customHeight="1">
      <c r="A55" s="181" t="s">
        <v>210</v>
      </c>
      <c r="B55" s="182"/>
      <c r="C55" s="182"/>
      <c r="D55" s="182"/>
      <c r="E55" s="182"/>
      <c r="F55" s="183"/>
      <c r="G55" s="134">
        <v>1</v>
      </c>
      <c r="H55" s="135"/>
      <c r="I55" s="140"/>
      <c r="J55" s="142">
        <v>2</v>
      </c>
      <c r="K55" s="135"/>
      <c r="L55" s="140"/>
      <c r="M55" s="142">
        <v>3</v>
      </c>
      <c r="N55" s="135"/>
      <c r="O55" s="140"/>
      <c r="P55" s="142"/>
      <c r="Q55" s="135"/>
      <c r="R55" s="136"/>
      <c r="S55" s="148" t="s">
        <v>56</v>
      </c>
      <c r="T55" s="148" t="s">
        <v>57</v>
      </c>
      <c r="U55" s="148" t="s">
        <v>58</v>
      </c>
      <c r="V55" s="196" t="s">
        <v>59</v>
      </c>
    </row>
    <row r="56" spans="1:22" ht="13.5" customHeight="1" thickBot="1">
      <c r="A56" s="184"/>
      <c r="B56" s="185"/>
      <c r="C56" s="185"/>
      <c r="D56" s="185"/>
      <c r="E56" s="185"/>
      <c r="F56" s="186"/>
      <c r="G56" s="137"/>
      <c r="H56" s="138"/>
      <c r="I56" s="141"/>
      <c r="J56" s="143"/>
      <c r="K56" s="138"/>
      <c r="L56" s="141"/>
      <c r="M56" s="143"/>
      <c r="N56" s="138"/>
      <c r="O56" s="141"/>
      <c r="P56" s="143"/>
      <c r="Q56" s="138"/>
      <c r="R56" s="139"/>
      <c r="S56" s="149"/>
      <c r="T56" s="149"/>
      <c r="U56" s="149"/>
      <c r="V56" s="197"/>
    </row>
    <row r="57" spans="1:24" ht="13.5" customHeight="1" thickTop="1">
      <c r="A57" s="152">
        <v>1</v>
      </c>
      <c r="B57" s="154" t="s">
        <v>92</v>
      </c>
      <c r="C57" s="155"/>
      <c r="D57" s="155"/>
      <c r="E57" s="155"/>
      <c r="F57" s="156"/>
      <c r="G57" s="162"/>
      <c r="H57" s="163"/>
      <c r="I57" s="163"/>
      <c r="J57" s="131" t="s">
        <v>234</v>
      </c>
      <c r="K57" s="132"/>
      <c r="L57" s="132"/>
      <c r="M57" s="131" t="s">
        <v>234</v>
      </c>
      <c r="N57" s="132"/>
      <c r="O57" s="133"/>
      <c r="P57" s="92"/>
      <c r="Q57" s="93"/>
      <c r="R57" s="94"/>
      <c r="S57" s="160">
        <f>COUNTIF(G57:M57,"○")*3+COUNTIF(G57:M57,"△")*1</f>
        <v>0</v>
      </c>
      <c r="T57" s="171">
        <f>SUM(G58+J58+M58-I58-L58-O58)</f>
        <v>-4</v>
      </c>
      <c r="U57" s="171">
        <f>SUM(G58,J58,M58)</f>
        <v>1</v>
      </c>
      <c r="V57" s="166">
        <f>RANK(X57,$X$57:$X$62,0)</f>
        <v>3</v>
      </c>
      <c r="X57" s="115">
        <f>SUM(S57*1000+T57*100+U57)</f>
        <v>-399</v>
      </c>
    </row>
    <row r="58" spans="1:24" ht="13.5" customHeight="1">
      <c r="A58" s="153"/>
      <c r="B58" s="157"/>
      <c r="C58" s="158"/>
      <c r="D58" s="158"/>
      <c r="E58" s="158"/>
      <c r="F58" s="159"/>
      <c r="G58" s="164"/>
      <c r="H58" s="165"/>
      <c r="I58" s="165"/>
      <c r="J58" s="46">
        <v>1</v>
      </c>
      <c r="K58" s="47" t="s">
        <v>231</v>
      </c>
      <c r="L58" s="48">
        <v>4</v>
      </c>
      <c r="M58" s="46">
        <v>0</v>
      </c>
      <c r="N58" s="47" t="s">
        <v>231</v>
      </c>
      <c r="O58" s="49">
        <v>1</v>
      </c>
      <c r="P58" s="77"/>
      <c r="Q58" s="78"/>
      <c r="R58" s="79"/>
      <c r="S58" s="161"/>
      <c r="T58" s="169"/>
      <c r="U58" s="169"/>
      <c r="V58" s="167"/>
      <c r="X58" s="115"/>
    </row>
    <row r="59" spans="1:24" ht="13.5" customHeight="1">
      <c r="A59" s="172">
        <v>2</v>
      </c>
      <c r="B59" s="204" t="s">
        <v>93</v>
      </c>
      <c r="C59" s="205"/>
      <c r="D59" s="205"/>
      <c r="E59" s="205"/>
      <c r="F59" s="206"/>
      <c r="G59" s="120" t="s">
        <v>233</v>
      </c>
      <c r="H59" s="121"/>
      <c r="I59" s="121"/>
      <c r="J59" s="116"/>
      <c r="K59" s="117"/>
      <c r="L59" s="117"/>
      <c r="M59" s="120" t="s">
        <v>232</v>
      </c>
      <c r="N59" s="121"/>
      <c r="O59" s="122"/>
      <c r="P59" s="74"/>
      <c r="Q59" s="75"/>
      <c r="R59" s="76"/>
      <c r="S59" s="170">
        <f>COUNTIF(G59:M59,"○")*3+COUNTIF(G59:M59,"△")*1</f>
        <v>4</v>
      </c>
      <c r="T59" s="168">
        <f>SUM(G60+J60+M60-I60-L60-O60)</f>
        <v>3</v>
      </c>
      <c r="U59" s="168">
        <f>SUM(G60,J60,M60)</f>
        <v>5</v>
      </c>
      <c r="V59" s="166">
        <f>RANK(X59,$X$57:$X$62,0)</f>
        <v>1</v>
      </c>
      <c r="X59" s="115">
        <f>SUM(S59*1000+T59*100+U59)</f>
        <v>4305</v>
      </c>
    </row>
    <row r="60" spans="1:24" ht="13.5" customHeight="1">
      <c r="A60" s="153"/>
      <c r="B60" s="207"/>
      <c r="C60" s="208"/>
      <c r="D60" s="208"/>
      <c r="E60" s="208"/>
      <c r="F60" s="209"/>
      <c r="G60" s="53">
        <v>4</v>
      </c>
      <c r="H60" s="54" t="s">
        <v>231</v>
      </c>
      <c r="I60" s="55">
        <v>1</v>
      </c>
      <c r="J60" s="118"/>
      <c r="K60" s="119"/>
      <c r="L60" s="119"/>
      <c r="M60" s="56">
        <v>1</v>
      </c>
      <c r="N60" s="57" t="s">
        <v>231</v>
      </c>
      <c r="O60" s="58">
        <v>1</v>
      </c>
      <c r="P60" s="77"/>
      <c r="Q60" s="78"/>
      <c r="R60" s="79"/>
      <c r="S60" s="161"/>
      <c r="T60" s="169"/>
      <c r="U60" s="169"/>
      <c r="V60" s="167"/>
      <c r="X60" s="115"/>
    </row>
    <row r="61" spans="1:24" ht="13.5" customHeight="1">
      <c r="A61" s="172">
        <v>3</v>
      </c>
      <c r="B61" s="173" t="s">
        <v>94</v>
      </c>
      <c r="C61" s="189"/>
      <c r="D61" s="189"/>
      <c r="E61" s="189"/>
      <c r="F61" s="190"/>
      <c r="G61" s="120" t="s">
        <v>233</v>
      </c>
      <c r="H61" s="121"/>
      <c r="I61" s="121"/>
      <c r="J61" s="123" t="s">
        <v>232</v>
      </c>
      <c r="K61" s="124"/>
      <c r="L61" s="124"/>
      <c r="M61" s="116"/>
      <c r="N61" s="117"/>
      <c r="O61" s="125"/>
      <c r="P61" s="80"/>
      <c r="Q61" s="81"/>
      <c r="R61" s="82"/>
      <c r="S61" s="170">
        <f>COUNTIF(G61:M61,"○")*3+COUNTIF(G61:M61,"△")*1</f>
        <v>4</v>
      </c>
      <c r="T61" s="168">
        <f>SUM(G62+J62+M62-I62-L62-O62)</f>
        <v>1</v>
      </c>
      <c r="U61" s="168">
        <f>SUM(G62,J62,M62)</f>
        <v>2</v>
      </c>
      <c r="V61" s="194">
        <f>RANK(X61,$X$57:$X$62,0)</f>
        <v>2</v>
      </c>
      <c r="X61" s="115">
        <f>SUM(S61*1000+T61*100+U61)</f>
        <v>4102</v>
      </c>
    </row>
    <row r="62" spans="1:24" ht="13.5" customHeight="1" thickBot="1">
      <c r="A62" s="176"/>
      <c r="B62" s="216"/>
      <c r="C62" s="217"/>
      <c r="D62" s="217"/>
      <c r="E62" s="217"/>
      <c r="F62" s="218"/>
      <c r="G62" s="83">
        <v>1</v>
      </c>
      <c r="H62" s="84" t="s">
        <v>231</v>
      </c>
      <c r="I62" s="85">
        <v>0</v>
      </c>
      <c r="J62" s="86">
        <v>1</v>
      </c>
      <c r="K62" s="87" t="s">
        <v>231</v>
      </c>
      <c r="L62" s="88">
        <v>1</v>
      </c>
      <c r="M62" s="126"/>
      <c r="N62" s="127"/>
      <c r="O62" s="128"/>
      <c r="P62" s="89"/>
      <c r="Q62" s="90"/>
      <c r="R62" s="91"/>
      <c r="S62" s="187"/>
      <c r="T62" s="188"/>
      <c r="U62" s="188"/>
      <c r="V62" s="195"/>
      <c r="X62" s="115"/>
    </row>
    <row r="63" spans="1:22" ht="9" customHeight="1">
      <c r="A63" s="18"/>
      <c r="B63" s="17"/>
      <c r="C63" s="17"/>
      <c r="D63" s="17"/>
      <c r="E63" s="17"/>
      <c r="F63" s="17"/>
      <c r="G63" s="11"/>
      <c r="H63" s="11"/>
      <c r="I63" s="11"/>
      <c r="J63" s="19"/>
      <c r="K63" s="19"/>
      <c r="L63" s="19"/>
      <c r="M63" s="19"/>
      <c r="N63" s="19"/>
      <c r="O63" s="19"/>
      <c r="P63" s="19"/>
      <c r="Q63" s="19"/>
      <c r="R63" s="19"/>
      <c r="S63" s="5"/>
      <c r="T63" s="20"/>
      <c r="U63" s="5"/>
      <c r="V63" s="5"/>
    </row>
    <row r="64" spans="1:22" ht="13.5">
      <c r="A64" s="155" t="s">
        <v>95</v>
      </c>
      <c r="B64" s="155"/>
      <c r="C64" s="155"/>
      <c r="D64" s="155"/>
      <c r="E64" s="155"/>
      <c r="F64" s="155"/>
      <c r="G64" s="155"/>
      <c r="H64" s="155"/>
      <c r="I64" s="155"/>
      <c r="J64" s="155"/>
      <c r="K64" s="155"/>
      <c r="L64" s="155"/>
      <c r="M64" s="155"/>
      <c r="N64" s="155"/>
      <c r="O64" s="155"/>
      <c r="P64" s="155"/>
      <c r="Q64" s="155"/>
      <c r="R64" s="155"/>
      <c r="S64" s="155"/>
      <c r="T64" s="155"/>
      <c r="U64" s="155"/>
      <c r="V64" s="155"/>
    </row>
    <row r="65" spans="1:22" ht="13.5">
      <c r="A65" s="155" t="s">
        <v>96</v>
      </c>
      <c r="B65" s="155"/>
      <c r="C65" s="155"/>
      <c r="D65" s="155"/>
      <c r="E65" s="155"/>
      <c r="F65" s="155"/>
      <c r="G65" s="155"/>
      <c r="H65" s="155"/>
      <c r="I65" s="155"/>
      <c r="J65" s="155"/>
      <c r="K65" s="155"/>
      <c r="L65" s="155"/>
      <c r="M65" s="155"/>
      <c r="N65" s="155"/>
      <c r="O65" s="155"/>
      <c r="P65" s="155"/>
      <c r="Q65" s="155"/>
      <c r="R65" s="155"/>
      <c r="S65" s="155"/>
      <c r="T65" s="155"/>
      <c r="U65" s="155"/>
      <c r="V65" s="155"/>
    </row>
    <row r="66" spans="1:22" ht="13.5">
      <c r="A66" s="24" t="s">
        <v>97</v>
      </c>
      <c r="B66" s="24"/>
      <c r="C66" s="24"/>
      <c r="D66" s="24"/>
      <c r="E66" s="24"/>
      <c r="F66" s="24"/>
      <c r="G66" s="24"/>
      <c r="H66" s="24"/>
      <c r="I66" s="24"/>
      <c r="J66" s="24"/>
      <c r="K66" s="24"/>
      <c r="L66" s="24"/>
      <c r="M66" s="24"/>
      <c r="N66" s="24"/>
      <c r="O66" s="24"/>
      <c r="P66" s="24"/>
      <c r="Q66" s="24"/>
      <c r="R66" s="24"/>
      <c r="S66" s="24"/>
      <c r="T66" s="24"/>
      <c r="U66" s="24"/>
      <c r="V66" s="24"/>
    </row>
    <row r="67" spans="1:22" ht="13.5">
      <c r="A67" s="25" t="s">
        <v>75</v>
      </c>
      <c r="B67" s="25"/>
      <c r="C67" s="25"/>
      <c r="D67" s="25"/>
      <c r="E67" s="25"/>
      <c r="F67" s="25"/>
      <c r="G67" s="25"/>
      <c r="H67" s="25"/>
      <c r="I67" s="25"/>
      <c r="J67" s="25"/>
      <c r="K67" s="25"/>
      <c r="L67" s="25"/>
      <c r="M67" s="25"/>
      <c r="N67" s="25"/>
      <c r="O67" s="25"/>
      <c r="P67" s="25"/>
      <c r="Q67" s="25"/>
      <c r="R67" s="25"/>
      <c r="S67" s="25"/>
      <c r="T67" s="25"/>
      <c r="U67" s="25"/>
      <c r="V67" s="25"/>
    </row>
    <row r="68" spans="1:22" ht="5.25" customHeight="1">
      <c r="A68" s="25"/>
      <c r="B68" s="25"/>
      <c r="C68" s="25"/>
      <c r="D68" s="25"/>
      <c r="E68" s="25"/>
      <c r="F68" s="25"/>
      <c r="G68" s="25"/>
      <c r="H68" s="25"/>
      <c r="I68" s="25"/>
      <c r="J68" s="25"/>
      <c r="K68" s="25"/>
      <c r="L68" s="25"/>
      <c r="M68" s="25"/>
      <c r="N68" s="25"/>
      <c r="O68" s="25"/>
      <c r="P68" s="25"/>
      <c r="Q68" s="25"/>
      <c r="R68" s="25"/>
      <c r="S68" s="25"/>
      <c r="T68" s="25"/>
      <c r="U68" s="25"/>
      <c r="V68" s="25"/>
    </row>
    <row r="69" ht="13.5" customHeight="1"/>
  </sheetData>
  <sheetProtection/>
  <mergeCells count="267">
    <mergeCell ref="A64:V64"/>
    <mergeCell ref="A65:V65"/>
    <mergeCell ref="V59:V60"/>
    <mergeCell ref="A61:A62"/>
    <mergeCell ref="B61:F62"/>
    <mergeCell ref="S61:S62"/>
    <mergeCell ref="T61:T62"/>
    <mergeCell ref="U61:U62"/>
    <mergeCell ref="V61:V62"/>
    <mergeCell ref="G59:I59"/>
    <mergeCell ref="V57:V58"/>
    <mergeCell ref="A55:F56"/>
    <mergeCell ref="A59:A60"/>
    <mergeCell ref="B59:F60"/>
    <mergeCell ref="S59:S60"/>
    <mergeCell ref="T59:T60"/>
    <mergeCell ref="U59:U60"/>
    <mergeCell ref="A57:A58"/>
    <mergeCell ref="B57:F58"/>
    <mergeCell ref="S57:S58"/>
    <mergeCell ref="T57:T58"/>
    <mergeCell ref="U57:U58"/>
    <mergeCell ref="G57:I58"/>
    <mergeCell ref="J57:L57"/>
    <mergeCell ref="M57:O57"/>
    <mergeCell ref="V52:V53"/>
    <mergeCell ref="U55:U56"/>
    <mergeCell ref="V55:V56"/>
    <mergeCell ref="T52:T53"/>
    <mergeCell ref="U52:U53"/>
    <mergeCell ref="A52:A53"/>
    <mergeCell ref="B52:F53"/>
    <mergeCell ref="S52:S53"/>
    <mergeCell ref="T55:T56"/>
    <mergeCell ref="S55:S56"/>
    <mergeCell ref="G55:I56"/>
    <mergeCell ref="J55:L56"/>
    <mergeCell ref="M55:O56"/>
    <mergeCell ref="P55:R56"/>
    <mergeCell ref="V48:V49"/>
    <mergeCell ref="A46:F47"/>
    <mergeCell ref="A50:A51"/>
    <mergeCell ref="B50:F51"/>
    <mergeCell ref="S50:S51"/>
    <mergeCell ref="T50:T51"/>
    <mergeCell ref="U50:U51"/>
    <mergeCell ref="A48:A49"/>
    <mergeCell ref="B48:F49"/>
    <mergeCell ref="V50:V51"/>
    <mergeCell ref="S48:S49"/>
    <mergeCell ref="T48:T49"/>
    <mergeCell ref="U48:U49"/>
    <mergeCell ref="G48:I49"/>
    <mergeCell ref="J48:L48"/>
    <mergeCell ref="M48:O48"/>
    <mergeCell ref="G46:I47"/>
    <mergeCell ref="J46:L47"/>
    <mergeCell ref="M46:O47"/>
    <mergeCell ref="P46:R47"/>
    <mergeCell ref="S43:S44"/>
    <mergeCell ref="T46:T47"/>
    <mergeCell ref="S46:S47"/>
    <mergeCell ref="G43:I43"/>
    <mergeCell ref="J43:L43"/>
    <mergeCell ref="M43:O44"/>
    <mergeCell ref="V41:V42"/>
    <mergeCell ref="V43:V44"/>
    <mergeCell ref="U46:U47"/>
    <mergeCell ref="V46:V47"/>
    <mergeCell ref="T43:T44"/>
    <mergeCell ref="U43:U44"/>
    <mergeCell ref="U39:U40"/>
    <mergeCell ref="V39:V40"/>
    <mergeCell ref="A37:F38"/>
    <mergeCell ref="A41:A42"/>
    <mergeCell ref="B41:F42"/>
    <mergeCell ref="S41:S42"/>
    <mergeCell ref="T41:T42"/>
    <mergeCell ref="U41:U42"/>
    <mergeCell ref="A39:A40"/>
    <mergeCell ref="B39:F40"/>
    <mergeCell ref="V34:V35"/>
    <mergeCell ref="U37:U38"/>
    <mergeCell ref="V37:V38"/>
    <mergeCell ref="T34:T35"/>
    <mergeCell ref="U34:U35"/>
    <mergeCell ref="A34:A35"/>
    <mergeCell ref="B34:F35"/>
    <mergeCell ref="S34:S35"/>
    <mergeCell ref="S37:S38"/>
    <mergeCell ref="T37:T38"/>
    <mergeCell ref="S39:S40"/>
    <mergeCell ref="A43:A44"/>
    <mergeCell ref="B43:F44"/>
    <mergeCell ref="V30:V31"/>
    <mergeCell ref="A28:F29"/>
    <mergeCell ref="A32:A33"/>
    <mergeCell ref="B32:F33"/>
    <mergeCell ref="S32:S33"/>
    <mergeCell ref="T32:T33"/>
    <mergeCell ref="U32:U33"/>
    <mergeCell ref="A30:A31"/>
    <mergeCell ref="B30:F31"/>
    <mergeCell ref="V32:V33"/>
    <mergeCell ref="U30:U31"/>
    <mergeCell ref="G30:I31"/>
    <mergeCell ref="J30:L30"/>
    <mergeCell ref="M30:O30"/>
    <mergeCell ref="T30:T31"/>
    <mergeCell ref="G32:I32"/>
    <mergeCell ref="M32:O32"/>
    <mergeCell ref="G41:I41"/>
    <mergeCell ref="J41:L42"/>
    <mergeCell ref="M41:O41"/>
    <mergeCell ref="S30:S31"/>
    <mergeCell ref="T25:T26"/>
    <mergeCell ref="U25:U26"/>
    <mergeCell ref="G39:I40"/>
    <mergeCell ref="J39:L39"/>
    <mergeCell ref="M39:O39"/>
    <mergeCell ref="S28:S29"/>
    <mergeCell ref="T23:T24"/>
    <mergeCell ref="U23:U24"/>
    <mergeCell ref="V23:V24"/>
    <mergeCell ref="V25:V26"/>
    <mergeCell ref="U28:U29"/>
    <mergeCell ref="V28:V29"/>
    <mergeCell ref="T28:T29"/>
    <mergeCell ref="T39:T40"/>
    <mergeCell ref="A23:A24"/>
    <mergeCell ref="B23:F24"/>
    <mergeCell ref="S23:S24"/>
    <mergeCell ref="G37:I38"/>
    <mergeCell ref="J37:L38"/>
    <mergeCell ref="M37:O38"/>
    <mergeCell ref="P37:R38"/>
    <mergeCell ref="A25:A26"/>
    <mergeCell ref="B25:F26"/>
    <mergeCell ref="S25:S26"/>
    <mergeCell ref="V19:V20"/>
    <mergeCell ref="A21:A22"/>
    <mergeCell ref="B21:F22"/>
    <mergeCell ref="S21:S22"/>
    <mergeCell ref="T21:T22"/>
    <mergeCell ref="U21:U22"/>
    <mergeCell ref="V21:V22"/>
    <mergeCell ref="A19:A20"/>
    <mergeCell ref="B19:F20"/>
    <mergeCell ref="V14:V15"/>
    <mergeCell ref="A17:F18"/>
    <mergeCell ref="S14:S15"/>
    <mergeCell ref="T14:T15"/>
    <mergeCell ref="U14:U15"/>
    <mergeCell ref="V17:V18"/>
    <mergeCell ref="P17:R18"/>
    <mergeCell ref="M14:O14"/>
    <mergeCell ref="J14:L14"/>
    <mergeCell ref="S19:S20"/>
    <mergeCell ref="T19:T20"/>
    <mergeCell ref="U19:U20"/>
    <mergeCell ref="G19:I20"/>
    <mergeCell ref="U17:U18"/>
    <mergeCell ref="A14:A15"/>
    <mergeCell ref="B14:F15"/>
    <mergeCell ref="G17:I18"/>
    <mergeCell ref="J17:L18"/>
    <mergeCell ref="M17:O18"/>
    <mergeCell ref="A10:A11"/>
    <mergeCell ref="B10:F11"/>
    <mergeCell ref="S17:S18"/>
    <mergeCell ref="T17:T18"/>
    <mergeCell ref="A12:A13"/>
    <mergeCell ref="B12:F13"/>
    <mergeCell ref="S12:S13"/>
    <mergeCell ref="T12:T13"/>
    <mergeCell ref="P14:R15"/>
    <mergeCell ref="P10:R10"/>
    <mergeCell ref="V8:V9"/>
    <mergeCell ref="V10:V11"/>
    <mergeCell ref="U12:U13"/>
    <mergeCell ref="S10:S11"/>
    <mergeCell ref="T10:T11"/>
    <mergeCell ref="U10:U11"/>
    <mergeCell ref="V12:V13"/>
    <mergeCell ref="T8:T9"/>
    <mergeCell ref="U8:U9"/>
    <mergeCell ref="A8:A9"/>
    <mergeCell ref="B8:F9"/>
    <mergeCell ref="S8:S9"/>
    <mergeCell ref="G8:I9"/>
    <mergeCell ref="J8:L8"/>
    <mergeCell ref="M8:O8"/>
    <mergeCell ref="P8:R8"/>
    <mergeCell ref="A2:V2"/>
    <mergeCell ref="A3:V3"/>
    <mergeCell ref="A4:V4"/>
    <mergeCell ref="A6:F7"/>
    <mergeCell ref="U6:U7"/>
    <mergeCell ref="V6:V7"/>
    <mergeCell ref="S6:S7"/>
    <mergeCell ref="T6:T7"/>
    <mergeCell ref="G6:I7"/>
    <mergeCell ref="J6:L7"/>
    <mergeCell ref="M6:O7"/>
    <mergeCell ref="P6:R7"/>
    <mergeCell ref="P25:R26"/>
    <mergeCell ref="G28:I29"/>
    <mergeCell ref="J28:L29"/>
    <mergeCell ref="M28:O29"/>
    <mergeCell ref="P28:R29"/>
    <mergeCell ref="M25:O25"/>
    <mergeCell ref="G25:I25"/>
    <mergeCell ref="J25:L25"/>
    <mergeCell ref="G21:I21"/>
    <mergeCell ref="M21:O21"/>
    <mergeCell ref="P21:R21"/>
    <mergeCell ref="G23:I23"/>
    <mergeCell ref="J23:L23"/>
    <mergeCell ref="P23:R23"/>
    <mergeCell ref="G34:I34"/>
    <mergeCell ref="J34:L34"/>
    <mergeCell ref="J32:L33"/>
    <mergeCell ref="M34:O35"/>
    <mergeCell ref="G10:I10"/>
    <mergeCell ref="M10:O10"/>
    <mergeCell ref="G12:I12"/>
    <mergeCell ref="J12:L12"/>
    <mergeCell ref="J21:L22"/>
    <mergeCell ref="M23:O24"/>
    <mergeCell ref="P12:R12"/>
    <mergeCell ref="J10:L11"/>
    <mergeCell ref="M12:O13"/>
    <mergeCell ref="G14:I14"/>
    <mergeCell ref="J19:L19"/>
    <mergeCell ref="M19:O19"/>
    <mergeCell ref="P19:R19"/>
    <mergeCell ref="G50:I50"/>
    <mergeCell ref="J50:L51"/>
    <mergeCell ref="M50:O50"/>
    <mergeCell ref="G52:I52"/>
    <mergeCell ref="J52:L52"/>
    <mergeCell ref="M52:O53"/>
    <mergeCell ref="J59:L60"/>
    <mergeCell ref="M59:O59"/>
    <mergeCell ref="G61:I61"/>
    <mergeCell ref="J61:L61"/>
    <mergeCell ref="M61:O62"/>
    <mergeCell ref="X8:X9"/>
    <mergeCell ref="X10:X11"/>
    <mergeCell ref="X12:X13"/>
    <mergeCell ref="X14:X15"/>
    <mergeCell ref="X19:X20"/>
    <mergeCell ref="X21:X22"/>
    <mergeCell ref="X23:X24"/>
    <mergeCell ref="X25:X26"/>
    <mergeCell ref="X30:X31"/>
    <mergeCell ref="X32:X33"/>
    <mergeCell ref="X34:X35"/>
    <mergeCell ref="X57:X58"/>
    <mergeCell ref="X59:X60"/>
    <mergeCell ref="X61:X62"/>
    <mergeCell ref="X39:X40"/>
    <mergeCell ref="X41:X42"/>
    <mergeCell ref="X43:X44"/>
    <mergeCell ref="X48:X49"/>
    <mergeCell ref="X50:X51"/>
    <mergeCell ref="X52:X53"/>
  </mergeCells>
  <printOptions/>
  <pageMargins left="0.7874015748031497" right="0.7874015748031497" top="0.5905511811023623" bottom="0.1968503937007874"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F64"/>
  <sheetViews>
    <sheetView tabSelected="1" zoomScalePageLayoutView="0" workbookViewId="0" topLeftCell="A23">
      <selection activeCell="AO54" sqref="AO54"/>
    </sheetView>
  </sheetViews>
  <sheetFormatPr defaultColWidth="8.796875" defaultRowHeight="14.25"/>
  <cols>
    <col min="1" max="32" width="3.09765625" style="240" customWidth="1"/>
    <col min="33" max="16384" width="9" style="240" customWidth="1"/>
  </cols>
  <sheetData>
    <row r="1" spans="1:32" ht="9"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row>
    <row r="2" spans="1:32" ht="21" customHeight="1">
      <c r="A2" s="282" t="s">
        <v>98</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row>
    <row r="3" spans="1:32" ht="21" customHeight="1">
      <c r="A3" s="282" t="s">
        <v>99</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2" ht="12" customHeight="1">
      <c r="A4" s="239"/>
      <c r="B4" s="239"/>
      <c r="C4" s="239"/>
      <c r="D4" s="3"/>
      <c r="E4" s="3"/>
      <c r="F4" s="3"/>
      <c r="G4" s="3"/>
      <c r="H4" s="3"/>
      <c r="I4" s="3"/>
      <c r="J4" s="3"/>
      <c r="K4" s="3"/>
      <c r="L4" s="3"/>
      <c r="M4" s="3"/>
      <c r="N4" s="3"/>
      <c r="O4" s="3"/>
      <c r="P4" s="3"/>
      <c r="Q4" s="3"/>
      <c r="R4" s="3"/>
      <c r="S4" s="3"/>
      <c r="T4" s="3"/>
      <c r="U4" s="3"/>
      <c r="V4" s="3"/>
      <c r="W4" s="3"/>
      <c r="X4" s="3"/>
      <c r="Y4" s="3"/>
      <c r="Z4" s="3"/>
      <c r="AA4" s="3"/>
      <c r="AB4" s="3"/>
      <c r="AC4" s="3"/>
      <c r="AD4" s="3"/>
      <c r="AE4" s="3"/>
      <c r="AF4" s="239"/>
    </row>
    <row r="5" spans="1:32" ht="21" customHeight="1">
      <c r="A5" s="283" t="s">
        <v>53</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row>
    <row r="6" spans="1:32" ht="13.5">
      <c r="A6" s="239"/>
      <c r="B6" s="239"/>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3.5">
      <c r="A7" s="239"/>
      <c r="B7" s="239"/>
      <c r="C7" s="4"/>
      <c r="D7" s="4"/>
      <c r="E7" s="4"/>
      <c r="F7" s="4"/>
      <c r="G7" s="4"/>
      <c r="H7" s="4"/>
      <c r="I7" s="4"/>
      <c r="J7" s="4"/>
      <c r="K7" s="4"/>
      <c r="L7" s="4"/>
      <c r="M7" s="4"/>
      <c r="N7" s="4"/>
      <c r="O7" s="4"/>
      <c r="P7" s="4"/>
      <c r="Q7" s="241" t="s">
        <v>54</v>
      </c>
      <c r="R7" s="241"/>
      <c r="S7" s="241"/>
      <c r="T7" s="241" t="s">
        <v>248</v>
      </c>
      <c r="U7" s="241"/>
      <c r="V7" s="241"/>
      <c r="W7" s="241"/>
      <c r="X7" s="241"/>
      <c r="Y7" s="241"/>
      <c r="Z7" s="241"/>
      <c r="AA7" s="241"/>
      <c r="AB7" s="241"/>
      <c r="AC7" s="241"/>
      <c r="AD7" s="241"/>
      <c r="AE7" s="241"/>
      <c r="AF7" s="4"/>
    </row>
    <row r="8" spans="1:32" ht="13.5">
      <c r="A8" s="239"/>
      <c r="B8" s="239"/>
      <c r="C8" s="4"/>
      <c r="D8" s="4"/>
      <c r="E8" s="4"/>
      <c r="F8" s="4"/>
      <c r="G8" s="4"/>
      <c r="H8" s="4"/>
      <c r="I8" s="4"/>
      <c r="J8" s="4"/>
      <c r="K8" s="4"/>
      <c r="L8" s="4"/>
      <c r="M8" s="4"/>
      <c r="N8" s="4"/>
      <c r="O8" s="4"/>
      <c r="P8" s="4"/>
      <c r="Q8" s="242" t="s">
        <v>55</v>
      </c>
      <c r="R8" s="242"/>
      <c r="S8" s="242"/>
      <c r="T8" s="244" t="s">
        <v>85</v>
      </c>
      <c r="U8" s="244"/>
      <c r="V8" s="244"/>
      <c r="W8" s="244"/>
      <c r="X8" s="244"/>
      <c r="Y8" s="244"/>
      <c r="Z8" s="244"/>
      <c r="AA8" s="244"/>
      <c r="AB8" s="244"/>
      <c r="AC8" s="244"/>
      <c r="AD8" s="244"/>
      <c r="AE8" s="244"/>
      <c r="AF8" s="4"/>
    </row>
    <row r="9" spans="1:32" ht="13.5">
      <c r="A9" s="239"/>
      <c r="B9" s="239"/>
      <c r="C9" s="4"/>
      <c r="D9" s="4"/>
      <c r="E9" s="4"/>
      <c r="F9" s="4"/>
      <c r="G9" s="4"/>
      <c r="H9" s="4"/>
      <c r="I9" s="4"/>
      <c r="J9" s="4"/>
      <c r="K9" s="4"/>
      <c r="L9" s="4"/>
      <c r="M9" s="4"/>
      <c r="N9" s="4"/>
      <c r="O9" s="4"/>
      <c r="P9" s="4"/>
      <c r="Q9" s="243" t="s">
        <v>61</v>
      </c>
      <c r="R9" s="243"/>
      <c r="S9" s="243"/>
      <c r="T9" s="244" t="s">
        <v>77</v>
      </c>
      <c r="U9" s="244"/>
      <c r="V9" s="244"/>
      <c r="W9" s="244"/>
      <c r="X9" s="244"/>
      <c r="Y9" s="244"/>
      <c r="Z9" s="244"/>
      <c r="AA9" s="244"/>
      <c r="AB9" s="244"/>
      <c r="AC9" s="244"/>
      <c r="AD9" s="244"/>
      <c r="AE9" s="244"/>
      <c r="AF9" s="4"/>
    </row>
    <row r="10" spans="1:32" ht="13.5">
      <c r="A10" s="239"/>
      <c r="B10" s="239"/>
      <c r="C10" s="4"/>
      <c r="D10" s="4"/>
      <c r="E10" s="4"/>
      <c r="F10" s="4"/>
      <c r="G10" s="4"/>
      <c r="H10" s="4"/>
      <c r="I10" s="4"/>
      <c r="J10" s="4"/>
      <c r="K10" s="4"/>
      <c r="L10" s="4"/>
      <c r="M10" s="4"/>
      <c r="N10" s="4"/>
      <c r="O10" s="4"/>
      <c r="P10" s="4"/>
      <c r="Q10" s="243" t="s">
        <v>61</v>
      </c>
      <c r="R10" s="243"/>
      <c r="S10" s="245"/>
      <c r="T10" s="244" t="s">
        <v>247</v>
      </c>
      <c r="U10" s="244"/>
      <c r="V10" s="244"/>
      <c r="W10" s="244"/>
      <c r="X10" s="244"/>
      <c r="Y10" s="244"/>
      <c r="Z10" s="244"/>
      <c r="AA10" s="244"/>
      <c r="AB10" s="244"/>
      <c r="AC10" s="244"/>
      <c r="AD10" s="244"/>
      <c r="AE10" s="244"/>
      <c r="AF10" s="4"/>
    </row>
    <row r="11" spans="1:32" ht="13.5">
      <c r="A11" s="239"/>
      <c r="B11" s="239"/>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ht="13.5">
      <c r="Q12" s="246"/>
    </row>
    <row r="13" ht="13.5">
      <c r="Q13" s="246"/>
    </row>
    <row r="14" spans="9:24" s="247" customFormat="1" ht="15" thickBot="1">
      <c r="I14" s="232">
        <v>0</v>
      </c>
      <c r="J14" s="232"/>
      <c r="P14" s="248"/>
      <c r="Q14" s="249"/>
      <c r="W14" s="234">
        <v>4</v>
      </c>
      <c r="X14" s="234"/>
    </row>
    <row r="15" spans="5:24" ht="14.25" thickTop="1">
      <c r="E15" s="250"/>
      <c r="F15" s="250"/>
      <c r="G15" s="250"/>
      <c r="H15" s="251"/>
      <c r="I15" s="252"/>
      <c r="J15" s="252"/>
      <c r="K15" s="252"/>
      <c r="L15" s="252"/>
      <c r="M15" s="252"/>
      <c r="N15" s="252"/>
      <c r="O15" s="252"/>
      <c r="P15" s="253">
        <v>0.5972222222222222</v>
      </c>
      <c r="Q15" s="254"/>
      <c r="R15" s="255"/>
      <c r="S15" s="255"/>
      <c r="T15" s="255"/>
      <c r="U15" s="255"/>
      <c r="V15" s="255"/>
      <c r="W15" s="255"/>
      <c r="X15" s="256"/>
    </row>
    <row r="16" spans="5:24" ht="13.5">
      <c r="E16" s="250"/>
      <c r="F16" s="250"/>
      <c r="G16" s="250"/>
      <c r="H16" s="251"/>
      <c r="I16" s="250"/>
      <c r="J16" s="250"/>
      <c r="K16" s="250"/>
      <c r="L16" s="250"/>
      <c r="M16" s="250"/>
      <c r="N16" s="250"/>
      <c r="O16" s="250"/>
      <c r="P16" s="257" t="s">
        <v>100</v>
      </c>
      <c r="Q16" s="257"/>
      <c r="R16" s="250"/>
      <c r="S16" s="250"/>
      <c r="T16" s="250"/>
      <c r="U16" s="250"/>
      <c r="V16" s="250"/>
      <c r="W16" s="250"/>
      <c r="X16" s="251"/>
    </row>
    <row r="17" spans="5:24" ht="13.5">
      <c r="E17" s="250"/>
      <c r="F17" s="250"/>
      <c r="G17" s="250"/>
      <c r="H17" s="251"/>
      <c r="I17" s="250"/>
      <c r="J17" s="250"/>
      <c r="K17" s="250"/>
      <c r="L17" s="250"/>
      <c r="M17" s="250"/>
      <c r="N17" s="250"/>
      <c r="O17" s="250"/>
      <c r="P17" s="258"/>
      <c r="Q17" s="258"/>
      <c r="R17" s="250"/>
      <c r="S17" s="250"/>
      <c r="T17" s="250"/>
      <c r="U17" s="250"/>
      <c r="V17" s="250"/>
      <c r="W17" s="250"/>
      <c r="X17" s="251"/>
    </row>
    <row r="18" spans="5:24" ht="14.25">
      <c r="E18" s="231">
        <v>5</v>
      </c>
      <c r="F18" s="238" t="s">
        <v>246</v>
      </c>
      <c r="G18" s="238"/>
      <c r="H18" s="251"/>
      <c r="I18" s="250"/>
      <c r="J18" s="238" t="s">
        <v>246</v>
      </c>
      <c r="K18" s="238"/>
      <c r="L18" s="231">
        <v>4</v>
      </c>
      <c r="M18" s="250"/>
      <c r="N18" s="250"/>
      <c r="O18" s="250"/>
      <c r="P18" s="258"/>
      <c r="Q18" s="258"/>
      <c r="R18" s="250"/>
      <c r="S18" s="250"/>
      <c r="T18" s="250"/>
      <c r="U18" s="250"/>
      <c r="V18" s="250"/>
      <c r="W18" s="250"/>
      <c r="X18" s="251"/>
    </row>
    <row r="19" spans="5:24" ht="14.25">
      <c r="E19" s="231">
        <v>0</v>
      </c>
      <c r="F19" s="238" t="s">
        <v>245</v>
      </c>
      <c r="G19" s="238"/>
      <c r="H19" s="251"/>
      <c r="I19" s="250"/>
      <c r="J19" s="238" t="s">
        <v>245</v>
      </c>
      <c r="K19" s="238"/>
      <c r="L19" s="231">
        <v>0</v>
      </c>
      <c r="M19" s="250"/>
      <c r="N19" s="250"/>
      <c r="O19" s="250"/>
      <c r="P19" s="258"/>
      <c r="Q19" s="258"/>
      <c r="R19" s="250"/>
      <c r="S19" s="250"/>
      <c r="T19" s="250"/>
      <c r="U19" s="250"/>
      <c r="V19" s="250"/>
      <c r="W19" s="250"/>
      <c r="X19" s="251"/>
    </row>
    <row r="20" spans="5:28" s="228" customFormat="1" ht="15" thickBot="1">
      <c r="E20" s="229">
        <v>1</v>
      </c>
      <c r="F20" s="229"/>
      <c r="G20" s="229"/>
      <c r="H20" s="230"/>
      <c r="I20" s="231"/>
      <c r="J20" s="231"/>
      <c r="K20" s="231"/>
      <c r="L20" s="231">
        <v>1</v>
      </c>
      <c r="M20" s="231"/>
      <c r="N20" s="231"/>
      <c r="O20" s="231"/>
      <c r="P20" s="259"/>
      <c r="Q20" s="259"/>
      <c r="R20" s="231"/>
      <c r="S20" s="231"/>
      <c r="T20" s="231"/>
      <c r="U20" s="232">
        <v>0</v>
      </c>
      <c r="V20" s="232"/>
      <c r="W20" s="231"/>
      <c r="X20" s="233"/>
      <c r="Y20" s="229"/>
      <c r="Z20" s="229"/>
      <c r="AA20" s="234">
        <v>4</v>
      </c>
      <c r="AB20" s="234"/>
    </row>
    <row r="21" spans="5:29" ht="14.25" thickTop="1">
      <c r="E21" s="246"/>
      <c r="F21" s="250"/>
      <c r="G21" s="250"/>
      <c r="H21" s="253">
        <v>0.513888888888889</v>
      </c>
      <c r="I21" s="260"/>
      <c r="J21" s="252"/>
      <c r="K21" s="252"/>
      <c r="L21" s="261"/>
      <c r="U21" s="262"/>
      <c r="V21" s="252"/>
      <c r="W21" s="252"/>
      <c r="X21" s="260">
        <v>0.513888888888889</v>
      </c>
      <c r="Y21" s="253"/>
      <c r="Z21" s="250"/>
      <c r="AA21" s="250"/>
      <c r="AB21" s="250"/>
      <c r="AC21" s="246"/>
    </row>
    <row r="22" spans="5:29" ht="13.5">
      <c r="E22" s="246"/>
      <c r="F22" s="250"/>
      <c r="G22" s="250"/>
      <c r="H22" s="257" t="s">
        <v>101</v>
      </c>
      <c r="I22" s="257"/>
      <c r="J22" s="250"/>
      <c r="K22" s="250"/>
      <c r="L22" s="251"/>
      <c r="U22" s="246"/>
      <c r="V22" s="250"/>
      <c r="W22" s="250"/>
      <c r="X22" s="263" t="s">
        <v>102</v>
      </c>
      <c r="Y22" s="263"/>
      <c r="Z22" s="250"/>
      <c r="AA22" s="250"/>
      <c r="AB22" s="250"/>
      <c r="AC22" s="246"/>
    </row>
    <row r="23" spans="3:29" ht="14.25">
      <c r="C23" s="228">
        <v>2</v>
      </c>
      <c r="D23" s="286" t="s">
        <v>251</v>
      </c>
      <c r="E23" s="225" t="s">
        <v>252</v>
      </c>
      <c r="F23" s="231">
        <v>0</v>
      </c>
      <c r="G23" s="250"/>
      <c r="H23" s="258"/>
      <c r="I23" s="258"/>
      <c r="J23" s="250"/>
      <c r="K23" s="250"/>
      <c r="L23" s="251"/>
      <c r="U23" s="246"/>
      <c r="V23" s="250"/>
      <c r="W23" s="250"/>
      <c r="X23" s="264"/>
      <c r="Y23" s="264"/>
      <c r="Z23" s="250"/>
      <c r="AA23" s="250"/>
      <c r="AB23" s="250"/>
      <c r="AC23" s="246"/>
    </row>
    <row r="24" spans="3:30" s="228" customFormat="1" ht="15" thickBot="1">
      <c r="C24" s="229">
        <v>1</v>
      </c>
      <c r="D24" s="229"/>
      <c r="E24" s="235"/>
      <c r="F24" s="231">
        <v>1</v>
      </c>
      <c r="G24" s="231"/>
      <c r="H24" s="231"/>
      <c r="I24" s="231"/>
      <c r="J24" s="231"/>
      <c r="K24" s="229">
        <v>3</v>
      </c>
      <c r="L24" s="230"/>
      <c r="N24" s="228">
        <v>1</v>
      </c>
      <c r="S24" s="228">
        <v>0</v>
      </c>
      <c r="U24" s="236"/>
      <c r="V24" s="229">
        <v>6</v>
      </c>
      <c r="W24" s="231"/>
      <c r="X24" s="231"/>
      <c r="Y24" s="231"/>
      <c r="Z24" s="231"/>
      <c r="AA24" s="231">
        <v>0</v>
      </c>
      <c r="AB24" s="237"/>
      <c r="AC24" s="236"/>
      <c r="AD24" s="228">
        <v>5</v>
      </c>
    </row>
    <row r="25" spans="3:30" ht="14.25" thickTop="1">
      <c r="C25" s="246"/>
      <c r="D25" s="253">
        <v>0.40277777777777773</v>
      </c>
      <c r="E25" s="260"/>
      <c r="F25" s="265"/>
      <c r="K25" s="246"/>
      <c r="L25" s="253">
        <v>0.40277777777777773</v>
      </c>
      <c r="M25" s="260"/>
      <c r="N25" s="265"/>
      <c r="O25" s="250"/>
      <c r="P25" s="250"/>
      <c r="Q25" s="250"/>
      <c r="R25" s="250"/>
      <c r="S25" s="266"/>
      <c r="T25" s="260">
        <v>0.4305555555555556</v>
      </c>
      <c r="U25" s="253"/>
      <c r="V25" s="251"/>
      <c r="AA25" s="266"/>
      <c r="AB25" s="253">
        <v>0.4305555555555556</v>
      </c>
      <c r="AC25" s="254"/>
      <c r="AD25" s="256"/>
    </row>
    <row r="26" spans="3:30" ht="13.5">
      <c r="C26" s="246"/>
      <c r="D26" s="263" t="s">
        <v>103</v>
      </c>
      <c r="E26" s="263"/>
      <c r="F26" s="267"/>
      <c r="K26" s="246"/>
      <c r="L26" s="257" t="s">
        <v>104</v>
      </c>
      <c r="M26" s="257"/>
      <c r="N26" s="267"/>
      <c r="O26" s="250"/>
      <c r="P26" s="250"/>
      <c r="Q26" s="250"/>
      <c r="R26" s="250"/>
      <c r="S26" s="268"/>
      <c r="T26" s="257" t="s">
        <v>105</v>
      </c>
      <c r="U26" s="257"/>
      <c r="V26" s="251"/>
      <c r="AA26" s="268"/>
      <c r="AB26" s="257" t="s">
        <v>106</v>
      </c>
      <c r="AC26" s="257"/>
      <c r="AD26" s="251"/>
    </row>
    <row r="27" spans="3:30" ht="13.5">
      <c r="C27" s="246"/>
      <c r="D27" s="264"/>
      <c r="E27" s="264"/>
      <c r="F27" s="267"/>
      <c r="K27" s="246"/>
      <c r="L27" s="258"/>
      <c r="M27" s="258"/>
      <c r="N27" s="267"/>
      <c r="O27" s="250"/>
      <c r="P27" s="250"/>
      <c r="Q27" s="250"/>
      <c r="R27" s="250"/>
      <c r="S27" s="268"/>
      <c r="T27" s="258"/>
      <c r="U27" s="258"/>
      <c r="V27" s="251"/>
      <c r="AA27" s="268"/>
      <c r="AB27" s="258"/>
      <c r="AC27" s="258"/>
      <c r="AD27" s="251"/>
    </row>
    <row r="28" spans="3:30" s="269" customFormat="1" ht="11.25">
      <c r="C28" s="225" t="s">
        <v>220</v>
      </c>
      <c r="D28" s="263" t="s">
        <v>222</v>
      </c>
      <c r="E28" s="263"/>
      <c r="F28" s="270"/>
      <c r="K28" s="225" t="s">
        <v>220</v>
      </c>
      <c r="L28" s="257" t="s">
        <v>224</v>
      </c>
      <c r="M28" s="257"/>
      <c r="N28" s="270"/>
      <c r="O28" s="271"/>
      <c r="P28" s="271"/>
      <c r="Q28" s="271"/>
      <c r="R28" s="271"/>
      <c r="S28" s="45" t="s">
        <v>220</v>
      </c>
      <c r="T28" s="257" t="s">
        <v>226</v>
      </c>
      <c r="U28" s="257"/>
      <c r="V28" s="272"/>
      <c r="AA28" s="45" t="s">
        <v>220</v>
      </c>
      <c r="AB28" s="257" t="s">
        <v>228</v>
      </c>
      <c r="AC28" s="257"/>
      <c r="AD28" s="272"/>
    </row>
    <row r="29" spans="3:30" s="269" customFormat="1" ht="11.25">
      <c r="C29" s="225" t="s">
        <v>221</v>
      </c>
      <c r="D29" s="263" t="s">
        <v>223</v>
      </c>
      <c r="E29" s="263"/>
      <c r="F29" s="270"/>
      <c r="K29" s="225" t="s">
        <v>221</v>
      </c>
      <c r="L29" s="257" t="s">
        <v>225</v>
      </c>
      <c r="M29" s="257"/>
      <c r="N29" s="270"/>
      <c r="O29" s="271"/>
      <c r="P29" s="271"/>
      <c r="Q29" s="271"/>
      <c r="R29" s="271"/>
      <c r="S29" s="45" t="s">
        <v>221</v>
      </c>
      <c r="T29" s="257" t="s">
        <v>227</v>
      </c>
      <c r="U29" s="257"/>
      <c r="V29" s="272"/>
      <c r="AA29" s="45" t="s">
        <v>221</v>
      </c>
      <c r="AB29" s="257" t="s">
        <v>229</v>
      </c>
      <c r="AC29" s="257"/>
      <c r="AD29" s="272"/>
    </row>
    <row r="30" spans="3:30" ht="13.5">
      <c r="C30" s="273"/>
      <c r="D30" s="250"/>
      <c r="E30" s="250"/>
      <c r="F30" s="267"/>
      <c r="K30" s="246"/>
      <c r="L30" s="250"/>
      <c r="M30" s="250"/>
      <c r="N30" s="267"/>
      <c r="O30" s="250"/>
      <c r="P30" s="250"/>
      <c r="Q30" s="250"/>
      <c r="R30" s="250"/>
      <c r="S30" s="268"/>
      <c r="T30" s="250"/>
      <c r="U30" s="250"/>
      <c r="V30" s="251"/>
      <c r="AA30" s="268"/>
      <c r="AB30" s="250"/>
      <c r="AC30" s="250"/>
      <c r="AD30" s="251"/>
    </row>
    <row r="31" spans="2:31" ht="15" customHeight="1">
      <c r="B31" s="219" t="s">
        <v>107</v>
      </c>
      <c r="C31" s="220"/>
      <c r="F31" s="219" t="s">
        <v>108</v>
      </c>
      <c r="G31" s="220"/>
      <c r="J31" s="219" t="s">
        <v>109</v>
      </c>
      <c r="K31" s="220"/>
      <c r="N31" s="219" t="s">
        <v>110</v>
      </c>
      <c r="O31" s="220"/>
      <c r="R31" s="219" t="s">
        <v>111</v>
      </c>
      <c r="S31" s="220"/>
      <c r="V31" s="219" t="s">
        <v>112</v>
      </c>
      <c r="W31" s="220"/>
      <c r="Z31" s="219" t="s">
        <v>113</v>
      </c>
      <c r="AA31" s="220"/>
      <c r="AD31" s="219" t="s">
        <v>114</v>
      </c>
      <c r="AE31" s="220"/>
    </row>
    <row r="32" spans="2:31" ht="16.5" customHeight="1">
      <c r="B32" s="221" t="s">
        <v>216</v>
      </c>
      <c r="C32" s="222"/>
      <c r="D32" s="274"/>
      <c r="E32" s="274"/>
      <c r="F32" s="221" t="s">
        <v>118</v>
      </c>
      <c r="G32" s="222"/>
      <c r="H32" s="274"/>
      <c r="I32" s="274"/>
      <c r="J32" s="221" t="s">
        <v>249</v>
      </c>
      <c r="K32" s="222"/>
      <c r="L32" s="274"/>
      <c r="M32" s="274"/>
      <c r="N32" s="221" t="s">
        <v>217</v>
      </c>
      <c r="O32" s="222"/>
      <c r="P32" s="274"/>
      <c r="Q32" s="274"/>
      <c r="R32" s="221" t="s">
        <v>218</v>
      </c>
      <c r="S32" s="222"/>
      <c r="T32" s="274"/>
      <c r="U32" s="274"/>
      <c r="V32" s="221" t="s">
        <v>250</v>
      </c>
      <c r="W32" s="222"/>
      <c r="X32" s="274"/>
      <c r="Y32" s="274"/>
      <c r="Z32" s="221" t="s">
        <v>219</v>
      </c>
      <c r="AA32" s="222"/>
      <c r="AB32" s="274"/>
      <c r="AC32" s="274"/>
      <c r="AD32" s="221" t="s">
        <v>230</v>
      </c>
      <c r="AE32" s="222"/>
    </row>
    <row r="33" spans="2:31" ht="16.5" customHeight="1">
      <c r="B33" s="221"/>
      <c r="C33" s="222"/>
      <c r="D33" s="274"/>
      <c r="E33" s="274"/>
      <c r="F33" s="221"/>
      <c r="G33" s="222"/>
      <c r="H33" s="274"/>
      <c r="I33" s="274"/>
      <c r="J33" s="221"/>
      <c r="K33" s="222"/>
      <c r="L33" s="274"/>
      <c r="M33" s="274"/>
      <c r="N33" s="221"/>
      <c r="O33" s="222"/>
      <c r="P33" s="274"/>
      <c r="Q33" s="274"/>
      <c r="R33" s="221"/>
      <c r="S33" s="222"/>
      <c r="T33" s="274"/>
      <c r="U33" s="274"/>
      <c r="V33" s="221"/>
      <c r="W33" s="222"/>
      <c r="X33" s="274"/>
      <c r="Y33" s="274"/>
      <c r="Z33" s="221"/>
      <c r="AA33" s="222"/>
      <c r="AB33" s="274"/>
      <c r="AC33" s="274"/>
      <c r="AD33" s="221"/>
      <c r="AE33" s="222"/>
    </row>
    <row r="34" spans="2:31" ht="16.5" customHeight="1">
      <c r="B34" s="221"/>
      <c r="C34" s="222"/>
      <c r="D34" s="274"/>
      <c r="E34" s="274"/>
      <c r="F34" s="221"/>
      <c r="G34" s="222"/>
      <c r="H34" s="274"/>
      <c r="I34" s="274"/>
      <c r="J34" s="221"/>
      <c r="K34" s="222"/>
      <c r="L34" s="274"/>
      <c r="M34" s="274"/>
      <c r="N34" s="221"/>
      <c r="O34" s="222"/>
      <c r="P34" s="274"/>
      <c r="Q34" s="274"/>
      <c r="R34" s="221"/>
      <c r="S34" s="222"/>
      <c r="T34" s="274"/>
      <c r="U34" s="274"/>
      <c r="V34" s="221"/>
      <c r="W34" s="222"/>
      <c r="X34" s="274"/>
      <c r="Y34" s="274"/>
      <c r="Z34" s="221"/>
      <c r="AA34" s="222"/>
      <c r="AB34" s="274"/>
      <c r="AC34" s="274"/>
      <c r="AD34" s="221"/>
      <c r="AE34" s="222"/>
    </row>
    <row r="35" spans="2:31" ht="16.5" customHeight="1">
      <c r="B35" s="221"/>
      <c r="C35" s="222"/>
      <c r="D35" s="274"/>
      <c r="E35" s="274"/>
      <c r="F35" s="221"/>
      <c r="G35" s="222"/>
      <c r="H35" s="274"/>
      <c r="I35" s="274"/>
      <c r="J35" s="221"/>
      <c r="K35" s="222"/>
      <c r="L35" s="274"/>
      <c r="M35" s="274"/>
      <c r="N35" s="221"/>
      <c r="O35" s="222"/>
      <c r="P35" s="274"/>
      <c r="Q35" s="274"/>
      <c r="R35" s="221"/>
      <c r="S35" s="222"/>
      <c r="T35" s="274"/>
      <c r="U35" s="274"/>
      <c r="V35" s="221"/>
      <c r="W35" s="222"/>
      <c r="X35" s="274"/>
      <c r="Y35" s="274"/>
      <c r="Z35" s="221"/>
      <c r="AA35" s="222"/>
      <c r="AB35" s="274"/>
      <c r="AC35" s="274"/>
      <c r="AD35" s="221"/>
      <c r="AE35" s="222"/>
    </row>
    <row r="36" spans="2:31" ht="16.5" customHeight="1">
      <c r="B36" s="221"/>
      <c r="C36" s="222"/>
      <c r="D36" s="274"/>
      <c r="E36" s="274"/>
      <c r="F36" s="221"/>
      <c r="G36" s="222"/>
      <c r="H36" s="274"/>
      <c r="I36" s="274"/>
      <c r="J36" s="221"/>
      <c r="K36" s="222"/>
      <c r="L36" s="274"/>
      <c r="M36" s="274"/>
      <c r="N36" s="221"/>
      <c r="O36" s="222"/>
      <c r="P36" s="274"/>
      <c r="Q36" s="274"/>
      <c r="R36" s="221"/>
      <c r="S36" s="222"/>
      <c r="T36" s="274"/>
      <c r="U36" s="274"/>
      <c r="V36" s="221"/>
      <c r="W36" s="222"/>
      <c r="X36" s="274"/>
      <c r="Y36" s="274"/>
      <c r="Z36" s="221"/>
      <c r="AA36" s="222"/>
      <c r="AB36" s="274"/>
      <c r="AC36" s="274"/>
      <c r="AD36" s="221"/>
      <c r="AE36" s="222"/>
    </row>
    <row r="37" spans="2:31" ht="16.5" customHeight="1">
      <c r="B37" s="221"/>
      <c r="C37" s="222"/>
      <c r="D37" s="274"/>
      <c r="E37" s="274"/>
      <c r="F37" s="221"/>
      <c r="G37" s="222"/>
      <c r="H37" s="274"/>
      <c r="I37" s="274"/>
      <c r="J37" s="221"/>
      <c r="K37" s="222"/>
      <c r="L37" s="274"/>
      <c r="M37" s="274"/>
      <c r="N37" s="221"/>
      <c r="O37" s="222"/>
      <c r="P37" s="274"/>
      <c r="Q37" s="274"/>
      <c r="R37" s="221"/>
      <c r="S37" s="222"/>
      <c r="T37" s="274"/>
      <c r="U37" s="274"/>
      <c r="V37" s="221"/>
      <c r="W37" s="222"/>
      <c r="X37" s="274"/>
      <c r="Y37" s="274"/>
      <c r="Z37" s="221"/>
      <c r="AA37" s="222"/>
      <c r="AB37" s="274"/>
      <c r="AC37" s="274"/>
      <c r="AD37" s="221"/>
      <c r="AE37" s="222"/>
    </row>
    <row r="38" spans="2:31" ht="16.5" customHeight="1">
      <c r="B38" s="221"/>
      <c r="C38" s="222"/>
      <c r="D38" s="274"/>
      <c r="E38" s="274"/>
      <c r="F38" s="221"/>
      <c r="G38" s="222"/>
      <c r="H38" s="274"/>
      <c r="I38" s="274"/>
      <c r="J38" s="221"/>
      <c r="K38" s="222"/>
      <c r="L38" s="274"/>
      <c r="M38" s="274"/>
      <c r="N38" s="221"/>
      <c r="O38" s="222"/>
      <c r="P38" s="274"/>
      <c r="Q38" s="274"/>
      <c r="R38" s="221"/>
      <c r="S38" s="222"/>
      <c r="T38" s="274"/>
      <c r="U38" s="274"/>
      <c r="V38" s="221"/>
      <c r="W38" s="222"/>
      <c r="X38" s="274"/>
      <c r="Y38" s="274"/>
      <c r="Z38" s="221"/>
      <c r="AA38" s="222"/>
      <c r="AB38" s="274"/>
      <c r="AC38" s="274"/>
      <c r="AD38" s="221"/>
      <c r="AE38" s="222"/>
    </row>
    <row r="39" spans="2:31" ht="16.5" customHeight="1">
      <c r="B39" s="221"/>
      <c r="C39" s="222"/>
      <c r="D39" s="274"/>
      <c r="E39" s="274"/>
      <c r="F39" s="221"/>
      <c r="G39" s="222"/>
      <c r="H39" s="274"/>
      <c r="I39" s="274"/>
      <c r="J39" s="221"/>
      <c r="K39" s="222"/>
      <c r="L39" s="274"/>
      <c r="M39" s="274"/>
      <c r="N39" s="221"/>
      <c r="O39" s="222"/>
      <c r="P39" s="274"/>
      <c r="Q39" s="274"/>
      <c r="R39" s="221"/>
      <c r="S39" s="222"/>
      <c r="T39" s="274"/>
      <c r="U39" s="274"/>
      <c r="V39" s="221"/>
      <c r="W39" s="222"/>
      <c r="X39" s="274"/>
      <c r="Y39" s="274"/>
      <c r="Z39" s="221"/>
      <c r="AA39" s="222"/>
      <c r="AB39" s="274"/>
      <c r="AC39" s="274"/>
      <c r="AD39" s="221"/>
      <c r="AE39" s="222"/>
    </row>
    <row r="40" spans="2:31" ht="16.5" customHeight="1">
      <c r="B40" s="221"/>
      <c r="C40" s="222"/>
      <c r="D40" s="274"/>
      <c r="E40" s="274"/>
      <c r="F40" s="221"/>
      <c r="G40" s="222"/>
      <c r="H40" s="274"/>
      <c r="I40" s="274"/>
      <c r="J40" s="221"/>
      <c r="K40" s="222"/>
      <c r="L40" s="274"/>
      <c r="M40" s="274"/>
      <c r="N40" s="221"/>
      <c r="O40" s="222"/>
      <c r="P40" s="274"/>
      <c r="Q40" s="274"/>
      <c r="R40" s="221"/>
      <c r="S40" s="222"/>
      <c r="T40" s="274"/>
      <c r="U40" s="274"/>
      <c r="V40" s="221"/>
      <c r="W40" s="222"/>
      <c r="X40" s="274"/>
      <c r="Y40" s="274"/>
      <c r="Z40" s="221"/>
      <c r="AA40" s="222"/>
      <c r="AB40" s="274"/>
      <c r="AC40" s="274"/>
      <c r="AD40" s="221"/>
      <c r="AE40" s="222"/>
    </row>
    <row r="41" spans="2:31" ht="16.5" customHeight="1">
      <c r="B41" s="221"/>
      <c r="C41" s="222"/>
      <c r="D41" s="274"/>
      <c r="E41" s="274"/>
      <c r="F41" s="221"/>
      <c r="G41" s="222"/>
      <c r="H41" s="274"/>
      <c r="I41" s="274"/>
      <c r="J41" s="221"/>
      <c r="K41" s="222"/>
      <c r="L41" s="274"/>
      <c r="M41" s="274"/>
      <c r="N41" s="221"/>
      <c r="O41" s="222"/>
      <c r="P41" s="274"/>
      <c r="Q41" s="274"/>
      <c r="R41" s="221"/>
      <c r="S41" s="222"/>
      <c r="T41" s="274"/>
      <c r="U41" s="274"/>
      <c r="V41" s="221"/>
      <c r="W41" s="222"/>
      <c r="X41" s="274"/>
      <c r="Y41" s="274"/>
      <c r="Z41" s="221"/>
      <c r="AA41" s="222"/>
      <c r="AB41" s="274"/>
      <c r="AC41" s="274"/>
      <c r="AD41" s="221"/>
      <c r="AE41" s="222"/>
    </row>
    <row r="42" spans="2:31" ht="16.5" customHeight="1">
      <c r="B42" s="223"/>
      <c r="C42" s="224"/>
      <c r="D42" s="274"/>
      <c r="E42" s="274"/>
      <c r="F42" s="223"/>
      <c r="G42" s="224"/>
      <c r="H42" s="274"/>
      <c r="I42" s="274"/>
      <c r="J42" s="223"/>
      <c r="K42" s="224"/>
      <c r="L42" s="274"/>
      <c r="M42" s="274"/>
      <c r="N42" s="223"/>
      <c r="O42" s="224"/>
      <c r="P42" s="274"/>
      <c r="Q42" s="274"/>
      <c r="R42" s="223"/>
      <c r="S42" s="224"/>
      <c r="T42" s="274"/>
      <c r="U42" s="274"/>
      <c r="V42" s="223"/>
      <c r="W42" s="224"/>
      <c r="X42" s="274"/>
      <c r="Y42" s="274"/>
      <c r="Z42" s="223"/>
      <c r="AA42" s="224"/>
      <c r="AB42" s="274"/>
      <c r="AC42" s="274"/>
      <c r="AD42" s="223"/>
      <c r="AE42" s="224"/>
    </row>
    <row r="44" spans="7:26" ht="13.5">
      <c r="G44" s="268"/>
      <c r="H44" s="250"/>
      <c r="I44" s="250"/>
      <c r="J44" s="250"/>
      <c r="K44" s="250"/>
      <c r="N44" s="267"/>
      <c r="S44" s="268"/>
      <c r="T44" s="250"/>
      <c r="U44" s="250"/>
      <c r="V44" s="250"/>
      <c r="W44" s="250"/>
      <c r="X44" s="250"/>
      <c r="Y44" s="250"/>
      <c r="Z44" s="267"/>
    </row>
    <row r="45" spans="7:26" ht="13.5">
      <c r="G45" s="268"/>
      <c r="H45" s="250"/>
      <c r="I45" s="250"/>
      <c r="J45" s="250"/>
      <c r="K45" s="250"/>
      <c r="N45" s="267"/>
      <c r="S45" s="268"/>
      <c r="T45" s="250"/>
      <c r="U45" s="250"/>
      <c r="V45" s="250"/>
      <c r="W45" s="250"/>
      <c r="X45" s="250"/>
      <c r="Y45" s="250"/>
      <c r="Z45" s="267"/>
    </row>
    <row r="46" spans="7:26" ht="13.5">
      <c r="G46" s="275"/>
      <c r="H46" s="226"/>
      <c r="I46" s="226"/>
      <c r="J46" s="226"/>
      <c r="K46" s="226"/>
      <c r="L46" s="226"/>
      <c r="M46" s="226"/>
      <c r="N46" s="276"/>
      <c r="S46" s="275"/>
      <c r="T46" s="226"/>
      <c r="U46" s="226"/>
      <c r="V46" s="226"/>
      <c r="W46" s="226"/>
      <c r="X46" s="226"/>
      <c r="Y46" s="226"/>
      <c r="Z46" s="276"/>
    </row>
    <row r="47" spans="10:23" ht="13.5">
      <c r="J47" s="253">
        <v>0.4861111111111111</v>
      </c>
      <c r="K47" s="253"/>
      <c r="V47" s="260">
        <v>0.4861111111111111</v>
      </c>
      <c r="W47" s="260"/>
    </row>
    <row r="48" spans="10:23" ht="13.5">
      <c r="J48" s="263" t="s">
        <v>115</v>
      </c>
      <c r="K48" s="263"/>
      <c r="V48" s="263" t="s">
        <v>116</v>
      </c>
      <c r="W48" s="263"/>
    </row>
    <row r="51" spans="14:19" ht="14.25">
      <c r="N51" s="277" t="s">
        <v>60</v>
      </c>
      <c r="O51" s="277"/>
      <c r="P51" s="277"/>
      <c r="Q51" s="277"/>
      <c r="R51" s="277"/>
      <c r="S51" s="277"/>
    </row>
    <row r="52" spans="14:16" ht="14.25">
      <c r="N52" s="21"/>
      <c r="O52" s="21"/>
      <c r="P52" s="21"/>
    </row>
    <row r="53" spans="14:19" s="227" customFormat="1" ht="13.5">
      <c r="N53" s="287">
        <v>1</v>
      </c>
      <c r="O53" s="287"/>
      <c r="P53" s="287"/>
      <c r="Q53" s="288"/>
      <c r="S53" s="287">
        <v>1</v>
      </c>
    </row>
    <row r="54" spans="14:19" ht="14.25">
      <c r="N54" s="278"/>
      <c r="O54" s="279"/>
      <c r="P54" s="260">
        <v>0.5694444444444444</v>
      </c>
      <c r="Q54" s="260"/>
      <c r="R54" s="252"/>
      <c r="S54" s="265"/>
    </row>
    <row r="55" spans="14:19" ht="14.25">
      <c r="N55" s="280"/>
      <c r="O55" s="281"/>
      <c r="P55" s="257" t="s">
        <v>117</v>
      </c>
      <c r="Q55" s="257"/>
      <c r="R55" s="250"/>
      <c r="S55" s="267"/>
    </row>
    <row r="56" spans="13:20" ht="13.5">
      <c r="M56" s="284" t="s">
        <v>249</v>
      </c>
      <c r="N56" s="284"/>
      <c r="O56" s="264"/>
      <c r="P56" s="285"/>
      <c r="Q56" s="269"/>
      <c r="R56" s="269"/>
      <c r="S56" s="284" t="s">
        <v>250</v>
      </c>
      <c r="T56" s="284"/>
    </row>
    <row r="57" spans="13:20" ht="13.5">
      <c r="M57" s="284"/>
      <c r="N57" s="284"/>
      <c r="O57" s="264"/>
      <c r="P57" s="285"/>
      <c r="Q57" s="269"/>
      <c r="R57" s="269"/>
      <c r="S57" s="284"/>
      <c r="T57" s="284"/>
    </row>
    <row r="58" spans="13:20" ht="13.5">
      <c r="M58" s="284"/>
      <c r="N58" s="284"/>
      <c r="O58" s="264"/>
      <c r="P58" s="285"/>
      <c r="Q58" s="269"/>
      <c r="R58" s="269"/>
      <c r="S58" s="284"/>
      <c r="T58" s="284"/>
    </row>
    <row r="59" spans="13:20" ht="13.5">
      <c r="M59" s="284"/>
      <c r="N59" s="284"/>
      <c r="O59" s="264"/>
      <c r="P59" s="285"/>
      <c r="Q59" s="269"/>
      <c r="R59" s="269"/>
      <c r="S59" s="284"/>
      <c r="T59" s="284"/>
    </row>
    <row r="60" spans="13:20" ht="13.5">
      <c r="M60" s="284"/>
      <c r="N60" s="284"/>
      <c r="O60" s="264"/>
      <c r="P60" s="285"/>
      <c r="Q60" s="269"/>
      <c r="R60" s="269"/>
      <c r="S60" s="284"/>
      <c r="T60" s="284"/>
    </row>
    <row r="61" spans="13:20" ht="13.5">
      <c r="M61" s="284"/>
      <c r="N61" s="284"/>
      <c r="O61" s="264"/>
      <c r="P61" s="285"/>
      <c r="Q61" s="269"/>
      <c r="R61" s="269"/>
      <c r="S61" s="284"/>
      <c r="T61" s="284"/>
    </row>
    <row r="62" spans="13:20" ht="13.5">
      <c r="M62" s="284"/>
      <c r="N62" s="284"/>
      <c r="O62" s="264"/>
      <c r="P62" s="285"/>
      <c r="Q62" s="269"/>
      <c r="R62" s="269"/>
      <c r="S62" s="284"/>
      <c r="T62" s="284"/>
    </row>
    <row r="63" spans="13:20" ht="13.5">
      <c r="M63" s="284"/>
      <c r="N63" s="284"/>
      <c r="O63" s="264"/>
      <c r="P63" s="285"/>
      <c r="Q63" s="269"/>
      <c r="R63" s="269"/>
      <c r="S63" s="284"/>
      <c r="T63" s="284"/>
    </row>
    <row r="64" spans="13:20" ht="13.5">
      <c r="M64" s="284"/>
      <c r="N64" s="284"/>
      <c r="O64" s="269"/>
      <c r="P64" s="269"/>
      <c r="Q64" s="269"/>
      <c r="R64" s="269"/>
      <c r="S64" s="284"/>
      <c r="T64" s="284"/>
    </row>
  </sheetData>
  <sheetProtection/>
  <mergeCells count="65">
    <mergeCell ref="M56:N64"/>
    <mergeCell ref="S56:T64"/>
    <mergeCell ref="J19:K19"/>
    <mergeCell ref="F19:G19"/>
    <mergeCell ref="F18:G18"/>
    <mergeCell ref="J18:K18"/>
    <mergeCell ref="T7:AE7"/>
    <mergeCell ref="T8:AE8"/>
    <mergeCell ref="T9:AE9"/>
    <mergeCell ref="T10:AE10"/>
    <mergeCell ref="AD32:AE42"/>
    <mergeCell ref="P55:Q55"/>
    <mergeCell ref="J47:K47"/>
    <mergeCell ref="V47:W47"/>
    <mergeCell ref="J48:K48"/>
    <mergeCell ref="V48:W48"/>
    <mergeCell ref="N51:S51"/>
    <mergeCell ref="P54:Q54"/>
    <mergeCell ref="V31:W31"/>
    <mergeCell ref="Z31:AA31"/>
    <mergeCell ref="AD31:AE31"/>
    <mergeCell ref="B32:C42"/>
    <mergeCell ref="F32:G42"/>
    <mergeCell ref="J32:K42"/>
    <mergeCell ref="N32:O42"/>
    <mergeCell ref="R32:S42"/>
    <mergeCell ref="V32:W42"/>
    <mergeCell ref="Z32:AA42"/>
    <mergeCell ref="D28:F28"/>
    <mergeCell ref="D29:F29"/>
    <mergeCell ref="L28:N28"/>
    <mergeCell ref="L29:N29"/>
    <mergeCell ref="T28:V28"/>
    <mergeCell ref="B31:C31"/>
    <mergeCell ref="F31:G31"/>
    <mergeCell ref="J31:K31"/>
    <mergeCell ref="N31:O31"/>
    <mergeCell ref="R31:S31"/>
    <mergeCell ref="H21:I21"/>
    <mergeCell ref="AB25:AC25"/>
    <mergeCell ref="D26:E26"/>
    <mergeCell ref="L26:M26"/>
    <mergeCell ref="T26:U26"/>
    <mergeCell ref="AB26:AC26"/>
    <mergeCell ref="H22:I22"/>
    <mergeCell ref="X22:Y22"/>
    <mergeCell ref="D25:E25"/>
    <mergeCell ref="L25:M25"/>
    <mergeCell ref="A2:AF2"/>
    <mergeCell ref="A3:AF3"/>
    <mergeCell ref="A5:AF5"/>
    <mergeCell ref="Q7:S7"/>
    <mergeCell ref="Q8:S8"/>
    <mergeCell ref="P15:Q15"/>
    <mergeCell ref="I14:J14"/>
    <mergeCell ref="W14:X14"/>
    <mergeCell ref="P16:Q16"/>
    <mergeCell ref="P20:Q20"/>
    <mergeCell ref="T29:V29"/>
    <mergeCell ref="AB28:AD28"/>
    <mergeCell ref="AB29:AD29"/>
    <mergeCell ref="X21:Y21"/>
    <mergeCell ref="T25:U25"/>
    <mergeCell ref="U20:V20"/>
    <mergeCell ref="AA20:AB20"/>
  </mergeCells>
  <printOptions/>
  <pageMargins left="0.7874015748031497" right="0.7874015748031497" top="0.7874015748031497" bottom="0.3937007874015748" header="0.1968503937007874" footer="0.1968503937007874"/>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北見市企業局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ws-1191</dc:creator>
  <cp:keywords/>
  <dc:description/>
  <cp:lastModifiedBy>ishikai05</cp:lastModifiedBy>
  <cp:lastPrinted>2017-09-03T23:27:25Z</cp:lastPrinted>
  <dcterms:created xsi:type="dcterms:W3CDTF">2010-07-21T01:15:31Z</dcterms:created>
  <dcterms:modified xsi:type="dcterms:W3CDTF">2017-09-03T23:28:31Z</dcterms:modified>
  <cp:category/>
  <cp:version/>
  <cp:contentType/>
  <cp:contentStatus/>
</cp:coreProperties>
</file>